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9 сен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E20" i="1" l="1"/>
  <c r="E19" i="1"/>
  <c r="E13" i="1"/>
  <c r="E12" i="1"/>
  <c r="E11" i="1"/>
  <c r="D38" i="1"/>
  <c r="D20" i="1" l="1"/>
  <c r="D19" i="1"/>
  <c r="D13" i="1"/>
  <c r="D12" i="1"/>
  <c r="D11" i="1"/>
  <c r="B34" i="3"/>
  <c r="B35" i="3" l="1"/>
  <c r="B37" i="3"/>
  <c r="B36" i="3"/>
  <c r="B38" i="1"/>
  <c r="B20" i="1" l="1"/>
  <c r="B19" i="1"/>
  <c r="B13" i="1"/>
  <c r="B12" i="1"/>
  <c r="B11" i="1"/>
  <c r="C38" i="1"/>
  <c r="E38" i="3"/>
  <c r="D38" i="3"/>
  <c r="C38" i="3"/>
  <c r="B38" i="3"/>
  <c r="D20" i="3" l="1"/>
  <c r="D19" i="3"/>
  <c r="D13" i="3"/>
  <c r="D12" i="3"/>
  <c r="D11" i="3"/>
  <c r="E20" i="3"/>
  <c r="E19" i="3"/>
  <c r="E13" i="3"/>
  <c r="E12" i="3"/>
  <c r="E11" i="3"/>
  <c r="B20" i="3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<sst xmlns="http://schemas.openxmlformats.org/spreadsheetml/2006/main" count="69" uniqueCount="25">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</sst>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20161010_SAMARAEN_PSAMARAE_09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9%20&#1089;&#1077;&#1085;&#1090;&#1103;&#1073;&#1088;&#1100;%202016/&#1056;&#1040;&#1057;&#1063;&#1045;&#1058;%20&#1062;&#1045;&#1053;%20&#1057;&#1077;&#1085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1038,32</v>
          </cell>
        </row>
        <row r="12">
          <cell r="B12" t="str">
            <v>1950,62</v>
          </cell>
        </row>
        <row r="13">
          <cell r="B13" t="str">
            <v>3775,16</v>
          </cell>
        </row>
        <row r="15">
          <cell r="B15" t="str">
            <v>1038,32</v>
          </cell>
        </row>
        <row r="16">
          <cell r="B16" t="str">
            <v>2758,25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3.1</v>
          </cell>
        </row>
        <row r="14">
          <cell r="B14">
            <v>1.1319999999999999</v>
          </cell>
        </row>
        <row r="15">
          <cell r="B15">
            <v>0.32400000000000001</v>
          </cell>
        </row>
        <row r="16">
          <cell r="B16">
            <v>1.6419999999999999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topLeftCell="A7" zoomScale="80" zoomScaleNormal="80" workbookViewId="0">
      <selection activeCell="D19" sqref="D19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42614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2257.2399999999998</v>
      </c>
      <c r="C11" s="24">
        <f>[1]Лист1!$B$11+ROUND([1]Лист1!$B$11*0.0878*1.53,2)+C$38</f>
        <v>2825.92</v>
      </c>
      <c r="D11" s="24">
        <f>[1]Лист1!$B$11+ROUND([1]Лист1!$B$11*0.0878*1.53,2)+D$38</f>
        <v>3647.09</v>
      </c>
      <c r="E11" s="24">
        <f>[1]Лист1!$B$11+ROUND([1]Лист1!$B$11*0.0878*1.53,2)+E$38</f>
        <v>4704.78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[1]Лист1!$B$12+ROUND([1]Лист1!$B$12*0.0878*1.53,2)+B$38</f>
        <v>3292.0899999999992</v>
      </c>
      <c r="C12" s="24">
        <f>[1]Лист1!$B$12+ROUND([1]Лист1!$B$12*0.0878*1.53,2)+C$38</f>
        <v>3860.7699999999995</v>
      </c>
      <c r="D12" s="24">
        <f>[1]Лист1!$B$12+ROUND([1]Лист1!$B$12*0.0878*1.53,2)+D$38</f>
        <v>4681.9399999999996</v>
      </c>
      <c r="E12" s="24">
        <f>[1]Лист1!$B$12+ROUND([1]Лист1!$B$12*0.0878*1.53,2)+E$38</f>
        <v>5739.6299999999992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5361.73</v>
      </c>
      <c r="C13" s="24">
        <f>[1]Лист1!$B$13+ROUND([1]Лист1!$B$13*0.0878*1.53,2)+C$38</f>
        <v>5930.41</v>
      </c>
      <c r="D13" s="24">
        <f>[1]Лист1!$B$13+ROUND([1]Лист1!$B$13*0.0878*1.53,2)+D$38</f>
        <v>6751.58</v>
      </c>
      <c r="E13" s="24">
        <f>[1]Лист1!$B$13+ROUND([1]Лист1!$B$13*0.0878*1.53,2)+E$38</f>
        <v>7809.27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2257.2399999999998</v>
      </c>
      <c r="C19" s="24">
        <f>[1]Лист1!$B$15+ROUND([1]Лист1!$B$15*0.0878*1.53,2)+C$38</f>
        <v>2825.92</v>
      </c>
      <c r="D19" s="24">
        <f>[1]Лист1!$B$15+ROUND([1]Лист1!$B$15*0.0878*1.53,2)+D$38</f>
        <v>3647.09</v>
      </c>
      <c r="E19" s="24">
        <f>[1]Лист1!$B$15+ROUND([1]Лист1!$B$15*0.0878*1.53,2)+E$38</f>
        <v>4704.78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4208.2199999999993</v>
      </c>
      <c r="C20" s="24">
        <f>[1]Лист1!$B$16+ROUND([1]Лист1!$B$16*0.0878*1.53,2)+C$38</f>
        <v>4776.8999999999996</v>
      </c>
      <c r="D20" s="24">
        <f>[1]Лист1!$B$16+ROUND([1]Лист1!$B$16*0.0878*1.53,2)+D$38</f>
        <v>5598.07</v>
      </c>
      <c r="E20" s="24">
        <f>[1]Лист1!$B$16+ROUND([1]Лист1!$B$16*0.0878*1.53,2)+E$38</f>
        <v>6655.76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1076.3399999999999</v>
      </c>
      <c r="C33" s="27">
        <f>[2]услуги!$C$5</f>
        <v>1645.02</v>
      </c>
      <c r="D33" s="27">
        <f>[2]услуги!$D$5</f>
        <v>2466.19</v>
      </c>
      <c r="E33" s="28">
        <f>[2]услуги!$E$5</f>
        <v>3523.88</v>
      </c>
    </row>
    <row r="34" spans="1:5" ht="150" x14ac:dyDescent="0.25">
      <c r="A34" s="15" t="s">
        <v>21</v>
      </c>
      <c r="B34" s="36">
        <f>[2]услуги!$B$13</f>
        <v>3.1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1.1319999999999999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0.32400000000000001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1.6419999999999999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1079.4399999999998</v>
      </c>
      <c r="C38" s="17">
        <f>C33+B34</f>
        <v>1648.12</v>
      </c>
      <c r="D38" s="17">
        <f>D33+B34</f>
        <v>2469.29</v>
      </c>
      <c r="E38" s="18">
        <f>E33+B34</f>
        <v>3526.98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zoomScale="80" zoomScaleNormal="80" workbookViewId="0">
      <selection activeCell="E20" sqref="E20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42614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[1]Лист1!$B$11+ROUND([1]Лист1!$B$11*0.0878*1.53,2)+B$38</f>
        <v>1180.8999999999999</v>
      </c>
      <c r="C11" s="24">
        <f>[1]Лист1!$B$11+ROUND([1]Лист1!$B$11*0.0878*1.53,2)+C$38</f>
        <v>1180.8999999999999</v>
      </c>
      <c r="D11" s="24">
        <f>[1]Лист1!$B$11+ROUND([1]Лист1!$B$11*0.0878*1.53,2)+D$38</f>
        <v>1180.8999999999999</v>
      </c>
      <c r="E11" s="24">
        <f>[1]Лист1!$B$11+ROUND([1]Лист1!$B$11*0.0878*1.53,2)+E$38</f>
        <v>1180.8999999999999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[1]Лист1!$B$12+ROUND([1]Лист1!$B$12*0.0878*1.53,2)+B$38</f>
        <v>2215.7499999999995</v>
      </c>
      <c r="C12" s="24">
        <f>[1]Лист1!$B$12+ROUND([1]Лист1!$B$12*0.0878*1.53,2)+C$38</f>
        <v>2215.7499999999995</v>
      </c>
      <c r="D12" s="24">
        <f>[1]Лист1!$B$12+ROUND([1]Лист1!$B$12*0.0878*1.53,2)+D$38</f>
        <v>2215.7499999999995</v>
      </c>
      <c r="E12" s="24">
        <f>[1]Лист1!$B$12+ROUND([1]Лист1!$B$12*0.0878*1.53,2)+E$38</f>
        <v>2215.7499999999995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[1]Лист1!$B$13+ROUND([1]Лист1!$B$13*0.0878*1.53,2)+B$38</f>
        <v>4285.3900000000003</v>
      </c>
      <c r="C13" s="24">
        <f>[1]Лист1!$B$13+ROUND([1]Лист1!$B$13*0.0878*1.53,2)+C$38</f>
        <v>4285.3900000000003</v>
      </c>
      <c r="D13" s="24">
        <f>[1]Лист1!$B$13+ROUND([1]Лист1!$B$13*0.0878*1.53,2)+D$38</f>
        <v>4285.3900000000003</v>
      </c>
      <c r="E13" s="24">
        <f>[1]Лист1!$B$13+ROUND([1]Лист1!$B$13*0.0878*1.53,2)+E$38</f>
        <v>4285.3900000000003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[1]Лист1!$B$15+ROUND([1]Лист1!$B$15*0.0878*1.53,2)+B$38</f>
        <v>1180.8999999999999</v>
      </c>
      <c r="C19" s="24">
        <f>[1]Лист1!$B$15+ROUND([1]Лист1!$B$15*0.0878*1.53,2)+C$38</f>
        <v>1180.8999999999999</v>
      </c>
      <c r="D19" s="24">
        <f>[1]Лист1!$B$15+ROUND([1]Лист1!$B$15*0.0878*1.53,2)+D$38</f>
        <v>1180.8999999999999</v>
      </c>
      <c r="E19" s="24">
        <f>[1]Лист1!$B$15+ROUND([1]Лист1!$B$15*0.0878*1.53,2)+E$38</f>
        <v>1180.8999999999999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[1]Лист1!$B$16+ROUND([1]Лист1!$B$16*0.0878*1.53,2)+B$38</f>
        <v>3131.8799999999997</v>
      </c>
      <c r="C20" s="24">
        <f>[1]Лист1!$B$16+ROUND([1]Лист1!$B$16*0.0878*1.53,2)+C$38</f>
        <v>3131.8799999999997</v>
      </c>
      <c r="D20" s="24">
        <f>[1]Лист1!$B$16+ROUND([1]Лист1!$B$16*0.0878*1.53,2)+D$38</f>
        <v>3131.8799999999997</v>
      </c>
      <c r="E20" s="24">
        <f>[1]Лист1!$B$16+ROUND([1]Лист1!$B$16*0.0878*1.53,2)+E$38</f>
        <v>3131.8799999999997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3.1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1.1319999999999999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0.32400000000000001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1.6419999999999999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3.1</v>
      </c>
      <c r="C38" s="17">
        <f>B34</f>
        <v>3.1</v>
      </c>
      <c r="D38" s="17">
        <f>B34</f>
        <v>3.1</v>
      </c>
      <c r="E38" s="19">
        <f>B34</f>
        <v>3.1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2016-10-12T05:47:09Z</dcterms:modified>
</cp:coreProperties>
</file>