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C38" i="1"/>
  <c r="B38" i="1"/>
  <c r="B20" i="1" l="1"/>
  <c r="B19" i="1"/>
  <c r="B13" i="1"/>
  <c r="B12" i="1"/>
  <c r="B11" i="1"/>
  <c r="C20" i="1"/>
  <c r="C19" i="1"/>
  <c r="C13" i="1"/>
  <c r="C12" i="1"/>
  <c r="C11" i="1"/>
  <c r="E20" i="1"/>
  <c r="E19" i="1"/>
  <c r="E13" i="1"/>
  <c r="E12" i="1"/>
  <c r="E11" i="1"/>
  <c r="B34" i="3"/>
  <c r="B37" i="3" l="1"/>
  <c r="B36" i="3"/>
  <c r="B35" i="3"/>
  <c r="D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<sst xmlns="http://schemas.openxmlformats.org/spreadsheetml/2006/main" count="69" uniqueCount="25">
  <si>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</si>
  <si>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</si>
  <si>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</si>
  <si>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</si>
  <si>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</si>
  <si>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</si>
  <si>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</si>
  <si>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</si>
  <si>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</si>
  <si>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</si>
  <si>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</si>
  <si>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</si>
  <si>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</si>
  <si>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</si>
  <si>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</si>
  <si>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</si>
  <si>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</si>
  <si>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</si>
  <si>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</si>
  <si>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</si>
  <si>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</si>
  <si>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</si>
  <si>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</si>
  <si>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</si>
  <si>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13,66%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</si>
</sst>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3.01</v>
          </cell>
        </row>
        <row r="14">
          <cell r="B14">
            <v>1.089</v>
          </cell>
        </row>
        <row r="15">
          <cell r="B15">
            <v>0.30599999999999999</v>
          </cell>
        </row>
        <row r="16">
          <cell r="B16">
            <v>1.617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opLeftCell="A22" zoomScale="80" zoomScaleNormal="80" workbookViewId="0">
      <selection activeCell="B36" sqref="B36:E36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21" ht="18" customHeight="1" x14ac:dyDescent="0.2">
      <c r="A4" s="9"/>
      <c r="B4" s="9"/>
      <c r="C4" s="9"/>
      <c r="D4" s="32">
        <v>42522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[1]Лист1!$B$11+ROUND([1]Лист1!$B$11*0.1366*1.42,2)+B$38</f>
        <v>2323.8000000000002</v>
      </c>
      <c r="C11" s="35">
        <f>[1]Лист1!$B$11+ROUND([1]Лист1!$B$11*0.1366*1.42,2)+C$38</f>
        <v>2892.48</v>
      </c>
      <c r="D11" s="38">
        <f>[1]Лист1!$B$11+ROUND([1]Лист1!$B$11*0.1366*1.42,2)+D$38</f>
        <v>3713.6500000000005</v>
      </c>
      <c r="E11" s="35">
        <f>[1]Лист1!$B$11+ROUND([1]Лист1!$B$11*0.1366*1.42,2)+E$38</f>
        <v>4771.34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[1]Лист1!$B$12+ROUND([1]Лист1!$B$12*0.1366*1.42,2)+B$38</f>
        <v>3394.87</v>
      </c>
      <c r="C12" s="35">
        <f>[1]Лист1!$B$12+ROUND([1]Лист1!$B$12*0.1366*1.42,2)+C$38</f>
        <v>3963.55</v>
      </c>
      <c r="D12" s="35">
        <f>[1]Лист1!$B$12+ROUND([1]Лист1!$B$12*0.1366*1.42,2)+D$38</f>
        <v>4784.72</v>
      </c>
      <c r="E12" s="35">
        <f>[1]Лист1!$B$12+ROUND([1]Лист1!$B$12*0.1366*1.42,2)+E$38</f>
        <v>5842.41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[1]Лист1!$B$13+ROUND([1]Лист1!$B$13*0.1366*1.42,2)+B$38</f>
        <v>5417.24</v>
      </c>
      <c r="C13" s="35">
        <f>[1]Лист1!$B$13+ROUND([1]Лист1!$B$13*0.1366*1.42,2)+C$38</f>
        <v>5985.9199999999992</v>
      </c>
      <c r="D13" s="35">
        <f>[1]Лист1!$B$13+ROUND([1]Лист1!$B$13*0.1366*1.42,2)+D$38</f>
        <v>6807.09</v>
      </c>
      <c r="E13" s="35">
        <f>[1]Лист1!$B$13+ROUND([1]Лист1!$B$13*0.1366*1.42,2)+E$38</f>
        <v>7864.78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[1]Лист1!$B$15+ROUND([1]Лист1!$B$15*0.1366*1.42,2)+B$38</f>
        <v>2323.8000000000002</v>
      </c>
      <c r="C19" s="35">
        <f>[1]Лист1!$B$15+ROUND([1]Лист1!$B$15*0.1366*1.42,2)+C$38</f>
        <v>2892.48</v>
      </c>
      <c r="D19" s="35">
        <f>[1]Лист1!$B$15+ROUND([1]Лист1!$B$15*0.1366*1.42,2)+D$38</f>
        <v>3713.6500000000005</v>
      </c>
      <c r="E19" s="35">
        <f>[1]Лист1!$B$15+ROUND([1]Лист1!$B$15*0.1366*1.42,2)+E$38</f>
        <v>4771.34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[1]Лист1!$B$16+ROUND([1]Лист1!$B$16*0.1366*1.42,2)+B$38</f>
        <v>4324.08</v>
      </c>
      <c r="C20" s="35">
        <f>[1]Лист1!$B$16+ROUND([1]Лист1!$B$16*0.1366*1.42,2)+C$38</f>
        <v>4892.76</v>
      </c>
      <c r="D20" s="35">
        <f>[1]Лист1!$B$16+ROUND([1]Лист1!$B$16*0.1366*1.42,2)+D$38</f>
        <v>5713.93</v>
      </c>
      <c r="E20" s="35">
        <f>[1]Лист1!$B$16+ROUND([1]Лист1!$B$16*0.1366*1.42,2)+E$38</f>
        <v>6771.6200000000008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2" t="s">
        <v>13</v>
      </c>
      <c r="B22" s="42"/>
      <c r="C22" s="42"/>
      <c r="D22" s="42"/>
      <c r="E22" s="42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20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24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21</v>
      </c>
      <c r="B34" s="43">
        <f>[2]услуги!$B$13</f>
        <v>3.01</v>
      </c>
      <c r="C34" s="44"/>
      <c r="D34" s="44"/>
      <c r="E34" s="45"/>
    </row>
    <row r="35" spans="1:5" ht="30" x14ac:dyDescent="0.25">
      <c r="A35" s="14" t="s">
        <v>16</v>
      </c>
      <c r="B35" s="39">
        <f>[2]услуги!$B$14</f>
        <v>1.089</v>
      </c>
      <c r="C35" s="40"/>
      <c r="D35" s="40"/>
      <c r="E35" s="41"/>
    </row>
    <row r="36" spans="1:5" ht="75" x14ac:dyDescent="0.25">
      <c r="A36" s="14" t="s">
        <v>17</v>
      </c>
      <c r="B36" s="39">
        <f>[2]услуги!$B$15</f>
        <v>0.30599999999999999</v>
      </c>
      <c r="C36" s="40"/>
      <c r="D36" s="40"/>
      <c r="E36" s="41"/>
    </row>
    <row r="37" spans="1:5" ht="30.75" thickBot="1" x14ac:dyDescent="0.3">
      <c r="A37" s="15" t="s">
        <v>18</v>
      </c>
      <c r="B37" s="39">
        <f>[2]услуги!$B$16</f>
        <v>1.617</v>
      </c>
      <c r="C37" s="40"/>
      <c r="D37" s="40"/>
      <c r="E37" s="41"/>
    </row>
    <row r="38" spans="1:5" ht="15" thickBot="1" x14ac:dyDescent="0.25">
      <c r="A38" s="8" t="s">
        <v>15</v>
      </c>
      <c r="B38" s="16">
        <f>B33+B34</f>
        <v>1079.3499999999999</v>
      </c>
      <c r="C38" s="16">
        <f>C33+B34</f>
        <v>1648.03</v>
      </c>
      <c r="D38" s="16">
        <f>D33+B34</f>
        <v>2469.2000000000003</v>
      </c>
      <c r="E38" s="17">
        <f>E33+B34</f>
        <v>3526.8900000000003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topLeftCell="A19" zoomScale="80" zoomScaleNormal="80" workbookViewId="0">
      <selection activeCell="B36" sqref="B36:E36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5" ht="24" customHeight="1" x14ac:dyDescent="0.2">
      <c r="A4" s="9"/>
      <c r="B4" s="9"/>
      <c r="C4" s="9"/>
      <c r="D4" s="32">
        <v>42522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[1]Лист1!$B$11+ROUND([1]Лист1!$B$11*0.1366*1.42,2)+B$38</f>
        <v>1247.46</v>
      </c>
      <c r="C11" s="26">
        <f>[1]Лист1!$B$11+ROUND([1]Лист1!$B$11*0.1366*1.42,2)+C$38</f>
        <v>1247.46</v>
      </c>
      <c r="D11" s="26">
        <f>[1]Лист1!$B$11+ROUND([1]Лист1!$B$11*0.1366*1.42,2)+D$38</f>
        <v>1247.46</v>
      </c>
      <c r="E11" s="26">
        <f>[1]Лист1!$B$11+ROUND([1]Лист1!$B$11*0.1366*1.42,2)+E$38</f>
        <v>1247.46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[1]Лист1!$B$12+ROUND([1]Лист1!$B$12*0.1366*1.42,2)+B$38</f>
        <v>2318.5300000000002</v>
      </c>
      <c r="C12" s="26">
        <f>[1]Лист1!$B$12+ROUND([1]Лист1!$B$12*0.1366*1.42,2)+C$38</f>
        <v>2318.5300000000002</v>
      </c>
      <c r="D12" s="26">
        <f>[1]Лист1!$B$12+ROUND([1]Лист1!$B$12*0.1366*1.42,2)+D$38</f>
        <v>2318.5300000000002</v>
      </c>
      <c r="E12" s="26">
        <f>[1]Лист1!$B$12+ROUND([1]Лист1!$B$12*0.1366*1.42,2)+E$38</f>
        <v>2318.5300000000002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[1]Лист1!$B$13+ROUND([1]Лист1!$B$13*0.1366*1.42,2)+B$38</f>
        <v>4340.8999999999996</v>
      </c>
      <c r="C13" s="26">
        <f>[1]Лист1!$B$13+ROUND([1]Лист1!$B$13*0.1366*1.42,2)+C$38</f>
        <v>4340.8999999999996</v>
      </c>
      <c r="D13" s="26">
        <f>[1]Лист1!$B$13+ROUND([1]Лист1!$B$13*0.1366*1.42,2)+D$38</f>
        <v>4340.8999999999996</v>
      </c>
      <c r="E13" s="26">
        <f>[1]Лист1!$B$13+ROUND([1]Лист1!$B$13*0.1366*1.42,2)+E$38</f>
        <v>4340.8999999999996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[1]Лист1!$B$15+ROUND([1]Лист1!$B$15*0.1366*1.42,2)+B$38</f>
        <v>1247.46</v>
      </c>
      <c r="C19" s="26">
        <f>[1]Лист1!$B$15+ROUND([1]Лист1!$B$15*0.1366*1.42,2)+C$38</f>
        <v>1247.46</v>
      </c>
      <c r="D19" s="26">
        <f>[1]Лист1!$B$15+ROUND([1]Лист1!$B$15*0.1366*1.42,2)+D$38</f>
        <v>1247.46</v>
      </c>
      <c r="E19" s="26">
        <f>[1]Лист1!$B$15+ROUND([1]Лист1!$B$15*0.1366*1.42,2)+E$38</f>
        <v>1247.46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[1]Лист1!$B$16+ROUND([1]Лист1!$B$16*0.1366*1.42,2)+B$38</f>
        <v>3247.7400000000002</v>
      </c>
      <c r="C20" s="26">
        <f>[1]Лист1!$B$16+ROUND([1]Лист1!$B$16*0.1366*1.42,2)+C$38</f>
        <v>3247.7400000000002</v>
      </c>
      <c r="D20" s="26">
        <f>[1]Лист1!$B$16+ROUND([1]Лист1!$B$16*0.1366*1.42,2)+D$38</f>
        <v>3247.7400000000002</v>
      </c>
      <c r="E20" s="26">
        <f>[1]Лист1!$B$16+ROUND([1]Лист1!$B$16*0.1366*1.42,2)+E$38</f>
        <v>3247.7400000000002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5.75" x14ac:dyDescent="0.25">
      <c r="F21" s="11"/>
      <c r="G21" s="11"/>
      <c r="H21" s="11"/>
      <c r="I21" s="25"/>
      <c r="J21" s="25"/>
      <c r="K21" s="25"/>
      <c r="L21" s="25"/>
    </row>
    <row r="22" spans="1:15" ht="15.75" x14ac:dyDescent="0.25">
      <c r="A22" s="42" t="s">
        <v>13</v>
      </c>
      <c r="B22" s="42"/>
      <c r="C22" s="42"/>
      <c r="D22" s="42"/>
      <c r="E22" s="42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24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21</v>
      </c>
      <c r="B34" s="43">
        <f>'через сети'!B34:E34</f>
        <v>3.01</v>
      </c>
      <c r="C34" s="44"/>
      <c r="D34" s="44"/>
      <c r="E34" s="45"/>
    </row>
    <row r="35" spans="1:5" ht="30" x14ac:dyDescent="0.25">
      <c r="A35" s="14" t="s">
        <v>16</v>
      </c>
      <c r="B35" s="51">
        <f>'через сети'!B35:E35</f>
        <v>1.089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0.30599999999999999</v>
      </c>
      <c r="C36" s="52"/>
      <c r="D36" s="52"/>
      <c r="E36" s="53"/>
    </row>
    <row r="37" spans="1:5" ht="30.75" thickBot="1" x14ac:dyDescent="0.3">
      <c r="A37" s="15" t="s">
        <v>18</v>
      </c>
      <c r="B37" s="51">
        <f>'через сети'!B37:E37</f>
        <v>1.617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3.01</v>
      </c>
      <c r="C38" s="16">
        <f>B34</f>
        <v>3.01</v>
      </c>
      <c r="D38" s="16">
        <f>B34</f>
        <v>3.01</v>
      </c>
      <c r="E38" s="18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2016-07-13T04:41:03Z</dcterms:modified>
</cp:coreProperties>
</file>