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8" i="1" l="1"/>
  <c r="B20" i="1" l="1"/>
  <c r="B19" i="1"/>
  <c r="B13" i="1"/>
  <c r="B12" i="1"/>
  <c r="B11" i="1"/>
  <c r="B34" i="3"/>
  <c r="B36" i="3" l="1"/>
  <c r="B37" i="3"/>
  <c r="B35" i="3"/>
  <c r="E38" i="1" l="1"/>
  <c r="D38" i="1"/>
  <c r="C38" i="1"/>
  <c r="E38" i="3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  <c r="D20" i="1"/>
  <c r="D19" i="1"/>
  <c r="D13" i="1"/>
  <c r="D12" i="1"/>
  <c r="D11" i="1"/>
  <c r="D20" i="3"/>
  <c r="D19" i="3"/>
  <c r="D13" i="3"/>
  <c r="D12" i="3"/>
  <c r="D11" i="3"/>
  <c r="E20" i="1"/>
  <c r="E19" i="1"/>
  <c r="E13" i="1"/>
  <c r="E12" i="1"/>
  <c r="E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<sst xmlns="http://schemas.openxmlformats.org/spreadsheetml/2006/main" count="69" uniqueCount="25">
  <si>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</si>
  <si>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</si>
  <si>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</si>
  <si>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</si>
  <si>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</si>
  <si>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</si>
  <si>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</si>
  <si>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</si>
  <si>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</si>
  <si>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</si>
  <si>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</si>
  <si>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</si>
  <si>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</si>
  <si>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</si>
  <si>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</si>
  <si>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</si>
  <si>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</si>
  <si>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</si>
  <si>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</si>
  <si>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</si>
  <si>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</si>
  <si>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</si>
  <si>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</si>
  <si>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</si>
  <si>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5,10%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</si>
</sst>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20160410_SAMARAEN_PSAMARAE_03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879,13</v>
          </cell>
        </row>
        <row r="12">
          <cell r="B12" t="str">
            <v>1807,82</v>
          </cell>
        </row>
        <row r="13">
          <cell r="B13" t="str">
            <v>3927,07</v>
          </cell>
        </row>
        <row r="15">
          <cell r="B15" t="str">
            <v>879,13</v>
          </cell>
        </row>
        <row r="16">
          <cell r="B16" t="str">
            <v>2872,82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3.17</v>
          </cell>
        </row>
        <row r="14">
          <cell r="B14">
            <v>1.087</v>
          </cell>
        </row>
        <row r="15">
          <cell r="B15">
            <v>0.30499999999999999</v>
          </cell>
        </row>
        <row r="16">
          <cell r="B16">
            <v>1.774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E12" sqref="E12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42430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2022.31</v>
      </c>
      <c r="C11" s="24">
        <f>[1]Лист1!$B$11+ROUND([1]Лист1!$B$11*0.051*1.42,2)+C$38</f>
        <v>2590.9899999999998</v>
      </c>
      <c r="D11" s="24">
        <f>[1]Лист1!$B$11+ROUND([1]Лист1!$B$11*0.051*1.42,2)+D$38</f>
        <v>3412.16</v>
      </c>
      <c r="E11" s="24">
        <f>[1]Лист1!$B$11+ROUND([1]Лист1!$B$11*0.051*1.42,2)+E$38</f>
        <v>4469.8500000000004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3018.25</v>
      </c>
      <c r="C12" s="24">
        <f>[1]Лист1!$B$12+ROUND([1]Лист1!$B$12*0.051*1.42,2)+C$38</f>
        <v>3586.9300000000003</v>
      </c>
      <c r="D12" s="24">
        <f>[1]Лист1!$B$12+ROUND([1]Лист1!$B$12*0.051*1.42,2)+D$38</f>
        <v>4408.1000000000004</v>
      </c>
      <c r="E12" s="24">
        <f>[1]Лист1!$B$12+ROUND([1]Лист1!$B$12*0.051*1.42,2)+E$38</f>
        <v>5465.79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5290.9800000000005</v>
      </c>
      <c r="C13" s="24">
        <f>[1]Лист1!$B$13+ROUND([1]Лист1!$B$13*0.051*1.42,2)+C$38</f>
        <v>5859.66</v>
      </c>
      <c r="D13" s="24">
        <f>[1]Лист1!$B$13+ROUND([1]Лист1!$B$13*0.051*1.42,2)+D$38</f>
        <v>6680.83</v>
      </c>
      <c r="E13" s="24">
        <f>[1]Лист1!$B$13+ROUND([1]Лист1!$B$13*0.051*1.42,2)+E$38</f>
        <v>7738.52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2022.31</v>
      </c>
      <c r="C19" s="24">
        <f>[1]Лист1!$B$15+ROUND([1]Лист1!$B$15*0.051*1.42,2)+C$38</f>
        <v>2590.9899999999998</v>
      </c>
      <c r="D19" s="24">
        <f>[1]Лист1!$B$15+ROUND([1]Лист1!$B$15*0.051*1.42,2)+D$38</f>
        <v>3412.16</v>
      </c>
      <c r="E19" s="24">
        <f>[1]Лист1!$B$15+ROUND([1]Лист1!$B$15*0.051*1.42,2)+E$38</f>
        <v>4469.8500000000004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4160.38</v>
      </c>
      <c r="C20" s="24">
        <f>[1]Лист1!$B$16+ROUND([1]Лист1!$B$16*0.051*1.42,2)+C$38</f>
        <v>4729.0600000000004</v>
      </c>
      <c r="D20" s="24">
        <f>[1]Лист1!$B$16+ROUND([1]Лист1!$B$16*0.051*1.42,2)+D$38</f>
        <v>5550.2300000000005</v>
      </c>
      <c r="E20" s="24">
        <f>[1]Лист1!$B$16+ROUND([1]Лист1!$B$16*0.051*1.42,2)+E$38</f>
        <v>6607.92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21</v>
      </c>
      <c r="B34" s="33">
        <f>[2]услуги!$B$13</f>
        <v>3.17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1.087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0.30499999999999999</v>
      </c>
      <c r="C36" s="30"/>
      <c r="D36" s="30"/>
      <c r="E36" s="31"/>
    </row>
    <row r="37" spans="1:5" ht="30.75" thickBot="1" x14ac:dyDescent="0.3">
      <c r="A37" s="16" t="s">
        <v>18</v>
      </c>
      <c r="B37" s="29">
        <f>[2]услуги!$B$16</f>
        <v>1.774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1079.51</v>
      </c>
      <c r="C38" s="17">
        <f>C33+B34</f>
        <v>1648.19</v>
      </c>
      <c r="D38" s="17">
        <f>D33+B34</f>
        <v>2469.36</v>
      </c>
      <c r="E38" s="18">
        <f>E33+B34</f>
        <v>3527.05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42430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945.96999999999991</v>
      </c>
      <c r="C11" s="24">
        <f>[1]Лист1!$B$11+ROUND([1]Лист1!$B$11*0.051*1.42,2)+C$38</f>
        <v>945.96999999999991</v>
      </c>
      <c r="D11" s="24">
        <f>[1]Лист1!$B$11+ROUND([1]Лист1!$B$11*0.051*1.42,2)+D$38</f>
        <v>945.96999999999991</v>
      </c>
      <c r="E11" s="24">
        <f>[1]Лист1!$B$11+ROUND([1]Лист1!$B$11*0.051*1.42,2)+E$38</f>
        <v>945.96999999999991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1941.91</v>
      </c>
      <c r="C12" s="24">
        <f>[1]Лист1!$B$12+ROUND([1]Лист1!$B$12*0.051*1.42,2)+C$38</f>
        <v>1941.91</v>
      </c>
      <c r="D12" s="24">
        <f>[1]Лист1!$B$12+ROUND([1]Лист1!$B$12*0.051*1.42,2)+D$38</f>
        <v>1941.91</v>
      </c>
      <c r="E12" s="24">
        <f>[1]Лист1!$B$12+ROUND([1]Лист1!$B$12*0.051*1.42,2)+E$38</f>
        <v>1941.91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4214.6400000000003</v>
      </c>
      <c r="C13" s="24">
        <f>[1]Лист1!$B$13+ROUND([1]Лист1!$B$13*0.051*1.42,2)+C$38</f>
        <v>4214.6400000000003</v>
      </c>
      <c r="D13" s="24">
        <f>[1]Лист1!$B$13+ROUND([1]Лист1!$B$13*0.051*1.42,2)+D$38</f>
        <v>4214.6400000000003</v>
      </c>
      <c r="E13" s="24">
        <f>[1]Лист1!$B$13+ROUND([1]Лист1!$B$13*0.051*1.42,2)+E$38</f>
        <v>4214.6400000000003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945.96999999999991</v>
      </c>
      <c r="C19" s="24">
        <f>[1]Лист1!$B$15+ROUND([1]Лист1!$B$15*0.051*1.42,2)+C$38</f>
        <v>945.96999999999991</v>
      </c>
      <c r="D19" s="24">
        <f>[1]Лист1!$B$15+ROUND([1]Лист1!$B$15*0.051*1.42,2)+D$38</f>
        <v>945.96999999999991</v>
      </c>
      <c r="E19" s="24">
        <f>[1]Лист1!$B$15+ROUND([1]Лист1!$B$15*0.051*1.42,2)+E$38</f>
        <v>945.96999999999991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3084.0400000000004</v>
      </c>
      <c r="C20" s="24">
        <f>[1]Лист1!$B$16+ROUND([1]Лист1!$B$16*0.051*1.42,2)+C$38</f>
        <v>3084.0400000000004</v>
      </c>
      <c r="D20" s="24">
        <f>[1]Лист1!$B$16+ROUND([1]Лист1!$B$16*0.051*1.42,2)+D$38</f>
        <v>3084.0400000000004</v>
      </c>
      <c r="E20" s="24">
        <f>[1]Лист1!$B$16+ROUND([1]Лист1!$B$16*0.051*1.42,2)+E$38</f>
        <v>3084.0400000000004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29">
        <f>'через сети'!B34:E34</f>
        <v>3.17</v>
      </c>
      <c r="C34" s="30"/>
      <c r="D34" s="30"/>
      <c r="E34" s="31"/>
    </row>
    <row r="35" spans="1:5" ht="30" x14ac:dyDescent="0.25">
      <c r="A35" s="15" t="s">
        <v>16</v>
      </c>
      <c r="B35" s="29">
        <f>'через сети'!B35:E35</f>
        <v>1.087</v>
      </c>
      <c r="C35" s="30"/>
      <c r="D35" s="30"/>
      <c r="E35" s="31"/>
    </row>
    <row r="36" spans="1:5" ht="75" x14ac:dyDescent="0.25">
      <c r="A36" s="15" t="s">
        <v>17</v>
      </c>
      <c r="B36" s="29">
        <f>'через сети'!B36:E36</f>
        <v>0.30499999999999999</v>
      </c>
      <c r="C36" s="30"/>
      <c r="D36" s="30"/>
      <c r="E36" s="31"/>
    </row>
    <row r="37" spans="1:5" ht="30.75" thickBot="1" x14ac:dyDescent="0.3">
      <c r="A37" s="16" t="s">
        <v>18</v>
      </c>
      <c r="B37" s="29">
        <f>'через сети'!B37:E37</f>
        <v>1.774</v>
      </c>
      <c r="C37" s="30"/>
      <c r="D37" s="30"/>
      <c r="E37" s="31"/>
    </row>
    <row r="38" spans="1:5" ht="15" thickBot="1" x14ac:dyDescent="0.25">
      <c r="A38" s="8" t="s">
        <v>15</v>
      </c>
      <c r="B38" s="17">
        <f>B34</f>
        <v>3.17</v>
      </c>
      <c r="C38" s="17">
        <f>B34</f>
        <v>3.17</v>
      </c>
      <c r="D38" s="17">
        <f>B34</f>
        <v>3.17</v>
      </c>
      <c r="E38" s="19">
        <f>B34</f>
        <v>3.17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2016-04-14T10:54:57Z</dcterms:modified>
</cp:coreProperties>
</file>