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C11" i="3" l="1"/>
  <c r="B34" i="3" l="1"/>
  <c r="B35" i="3" l="1"/>
  <c r="B37" i="3"/>
  <c r="B36" i="3"/>
  <c r="B38" i="1"/>
  <c r="B20" i="1" l="1"/>
  <c r="B19" i="1"/>
  <c r="B13" i="1"/>
  <c r="B12" i="1"/>
  <c r="B11" i="1"/>
  <c r="E38" i="1"/>
  <c r="D38" i="1"/>
  <c r="C38" i="1"/>
  <c r="E38" i="3"/>
  <c r="D38" i="3"/>
  <c r="C38" i="3"/>
  <c r="B38" i="3"/>
  <c r="B11" i="3" l="1"/>
  <c r="B20" i="3"/>
  <c r="B19" i="3"/>
  <c r="B13" i="3"/>
  <c r="B12" i="3"/>
  <c r="C20" i="1"/>
  <c r="C19" i="1"/>
  <c r="C13" i="1"/>
  <c r="C12" i="1"/>
  <c r="C11" i="1"/>
  <c r="C20" i="3"/>
  <c r="C19" i="3"/>
  <c r="C13" i="3"/>
  <c r="C12" i="3"/>
  <c r="D20" i="1"/>
  <c r="D19" i="1"/>
  <c r="D13" i="1"/>
  <c r="D12" i="1"/>
  <c r="D11" i="1"/>
  <c r="D20" i="3"/>
  <c r="D19" i="3"/>
  <c r="D13" i="3"/>
  <c r="D12" i="3"/>
  <c r="D11" i="3"/>
  <c r="E20" i="1"/>
  <c r="E19" i="1"/>
  <c r="E13" i="1"/>
  <c r="E12" i="1"/>
  <c r="E11" i="1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<sst xmlns="http://schemas.openxmlformats.org/spreadsheetml/2006/main" count="69" uniqueCount="25">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</sst>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3.17</v>
          </cell>
        </row>
        <row r="14">
          <cell r="B14">
            <v>1.087</v>
          </cell>
        </row>
        <row r="15">
          <cell r="B15">
            <v>0.30499999999999999</v>
          </cell>
        </row>
        <row r="16">
          <cell r="B16">
            <v>1.774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9" sqref="B19:C19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18" customHeight="1" x14ac:dyDescent="0.2">
      <c r="A4" s="9"/>
      <c r="B4" s="9"/>
      <c r="C4" s="9"/>
      <c r="D4" s="30">
        <v>42430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2066.25</v>
      </c>
      <c r="C11" s="24">
        <f>[1]Лист1!$B$11+ROUND([1]Лист1!$B$11*0.0862*1.42,2)+C$38</f>
        <v>2634.9300000000003</v>
      </c>
      <c r="D11" s="24">
        <f>[1]Лист1!$B$11+ROUND([1]Лист1!$B$11*0.0862*1.42,2)+D$38</f>
        <v>3456.1000000000004</v>
      </c>
      <c r="E11" s="24">
        <f>[1]Лист1!$B$11+ROUND([1]Лист1!$B$11*0.0862*1.42,2)+E$38</f>
        <v>4513.79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[1]Лист1!$B$12+ROUND([1]Лист1!$B$12*0.0862*1.42,2)+B$38</f>
        <v>3108.6099999999997</v>
      </c>
      <c r="C12" s="24">
        <f>[1]Лист1!$B$12+ROUND([1]Лист1!$B$12*0.0862*1.42,2)+C$38</f>
        <v>3677.29</v>
      </c>
      <c r="D12" s="24">
        <f>[1]Лист1!$B$12+ROUND([1]Лист1!$B$12*0.0862*1.42,2)+D$38</f>
        <v>4498.46</v>
      </c>
      <c r="E12" s="24">
        <f>[1]Лист1!$B$12+ROUND([1]Лист1!$B$12*0.0862*1.42,2)+E$38</f>
        <v>5556.15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5487.27</v>
      </c>
      <c r="C13" s="24">
        <f>[1]Лист1!$B$13+ROUND([1]Лист1!$B$13*0.0862*1.42,2)+C$38</f>
        <v>6055.9500000000007</v>
      </c>
      <c r="D13" s="24">
        <f>[1]Лист1!$B$13+ROUND([1]Лист1!$B$13*0.0862*1.42,2)+D$38</f>
        <v>6877.1200000000008</v>
      </c>
      <c r="E13" s="24">
        <f>[1]Лист1!$B$13+ROUND([1]Лист1!$B$13*0.0862*1.42,2)+E$38</f>
        <v>7934.81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2066.25</v>
      </c>
      <c r="C19" s="24">
        <f>[1]Лист1!$B$15+ROUND([1]Лист1!$B$15*0.0862*1.42,2)+C$38</f>
        <v>2634.9300000000003</v>
      </c>
      <c r="D19" s="24">
        <f>[1]Лист1!$B$15+ROUND([1]Лист1!$B$15*0.0862*1.42,2)+D$38</f>
        <v>3456.1000000000004</v>
      </c>
      <c r="E19" s="24">
        <f>[1]Лист1!$B$15+ROUND([1]Лист1!$B$15*0.0862*1.42,2)+E$38</f>
        <v>4513.79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4303.97</v>
      </c>
      <c r="C20" s="24">
        <f>[1]Лист1!$B$16+ROUND([1]Лист1!$B$16*0.0862*1.42,2)+C$38</f>
        <v>4872.6499999999996</v>
      </c>
      <c r="D20" s="24">
        <f>[1]Лист1!$B$16+ROUND([1]Лист1!$B$16*0.0862*1.42,2)+D$38</f>
        <v>5693.82</v>
      </c>
      <c r="E20" s="24">
        <f>[1]Лист1!$B$16+ROUND([1]Лист1!$B$16*0.0862*1.42,2)+E$38</f>
        <v>6751.51</v>
      </c>
      <c r="F20" s="11"/>
      <c r="G20" s="11"/>
      <c r="H20" s="11"/>
      <c r="I20" s="11"/>
    </row>
    <row r="22" spans="1:9" ht="13.5" x14ac:dyDescent="0.25">
      <c r="A22" s="34" t="s">
        <v>13</v>
      </c>
      <c r="B22" s="34"/>
      <c r="C22" s="34"/>
      <c r="D22" s="34"/>
      <c r="E22" s="34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0" t="s">
        <v>24</v>
      </c>
      <c r="B26" s="41"/>
      <c r="C26" s="41"/>
      <c r="D26" s="41"/>
      <c r="E26" s="41"/>
    </row>
    <row r="27" spans="1:9" ht="12.75" customHeight="1" x14ac:dyDescent="0.2">
      <c r="A27" s="41"/>
      <c r="B27" s="41"/>
      <c r="C27" s="41"/>
      <c r="D27" s="41"/>
      <c r="E27" s="41"/>
    </row>
    <row r="28" spans="1:9" ht="15.75" customHeight="1" x14ac:dyDescent="0.2">
      <c r="A28" s="41"/>
      <c r="B28" s="41"/>
      <c r="C28" s="41"/>
      <c r="D28" s="41"/>
      <c r="E28" s="41"/>
    </row>
    <row r="29" spans="1:9" ht="16.5" customHeight="1" x14ac:dyDescent="0.2">
      <c r="A29" s="41"/>
      <c r="B29" s="41"/>
      <c r="C29" s="41"/>
      <c r="D29" s="41"/>
      <c r="E29" s="41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5">
        <f>[2]услуги!$B$13</f>
        <v>3.17</v>
      </c>
      <c r="C34" s="36"/>
      <c r="D34" s="36"/>
      <c r="E34" s="37"/>
    </row>
    <row r="35" spans="1:5" ht="30" x14ac:dyDescent="0.25">
      <c r="A35" s="15" t="s">
        <v>16</v>
      </c>
      <c r="B35" s="31">
        <f>[2]услуги!$B$14</f>
        <v>1.087</v>
      </c>
      <c r="C35" s="32"/>
      <c r="D35" s="32"/>
      <c r="E35" s="33"/>
    </row>
    <row r="36" spans="1:5" ht="75" x14ac:dyDescent="0.25">
      <c r="A36" s="15" t="s">
        <v>17</v>
      </c>
      <c r="B36" s="31">
        <f>[2]услуги!$B$15</f>
        <v>0.30499999999999999</v>
      </c>
      <c r="C36" s="32"/>
      <c r="D36" s="32"/>
      <c r="E36" s="33"/>
    </row>
    <row r="37" spans="1:5" ht="30.75" thickBot="1" x14ac:dyDescent="0.3">
      <c r="A37" s="16" t="s">
        <v>18</v>
      </c>
      <c r="B37" s="31">
        <f>[2]услуги!$B$16</f>
        <v>1.774</v>
      </c>
      <c r="C37" s="32"/>
      <c r="D37" s="32"/>
      <c r="E37" s="33"/>
    </row>
    <row r="38" spans="1:5" ht="15" thickBot="1" x14ac:dyDescent="0.25">
      <c r="A38" s="8" t="s">
        <v>15</v>
      </c>
      <c r="B38" s="17">
        <f>B33+B34</f>
        <v>1079.51</v>
      </c>
      <c r="C38" s="17">
        <f>C33+B34</f>
        <v>1648.19</v>
      </c>
      <c r="D38" s="17">
        <f>D33+B34</f>
        <v>2469.36</v>
      </c>
      <c r="E38" s="18">
        <f>E33+B34</f>
        <v>3527.05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9"/>
      <c r="B4" s="9"/>
      <c r="C4" s="9"/>
      <c r="D4" s="30">
        <v>42430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989.91</v>
      </c>
      <c r="C11" s="24">
        <f>'через сети'!B34:E34</f>
        <v>0</v>
      </c>
      <c r="D11" s="24">
        <f>[1]Лист1!$B$11+ROUND([1]Лист1!$B$11*0.0862*1.42,2)+D$38</f>
        <v>989.91</v>
      </c>
      <c r="E11" s="24">
        <f>[1]Лист1!$B$11+ROUND([1]Лист1!$B$11*0.0862*1.42,2)+E$38</f>
        <v>989.91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[1]Лист1!$B$12+ROUND([1]Лист1!$B$12*0.0862*1.42,2)+B$38</f>
        <v>2032.27</v>
      </c>
      <c r="C12" s="24">
        <f>[1]Лист1!$B$12+ROUND([1]Лист1!$B$12*0.0862*1.42,2)+C$38</f>
        <v>2032.27</v>
      </c>
      <c r="D12" s="24">
        <f>[1]Лист1!$B$12+ROUND([1]Лист1!$B$12*0.0862*1.42,2)+D$38</f>
        <v>2032.27</v>
      </c>
      <c r="E12" s="24">
        <f>[1]Лист1!$B$12+ROUND([1]Лист1!$B$12*0.0862*1.42,2)+E$38</f>
        <v>2032.27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4410.93</v>
      </c>
      <c r="C13" s="24">
        <f>[1]Лист1!$B$13+ROUND([1]Лист1!$B$13*0.0862*1.42,2)+C$38</f>
        <v>4410.93</v>
      </c>
      <c r="D13" s="24">
        <f>[1]Лист1!$B$13+ROUND([1]Лист1!$B$13*0.0862*1.42,2)+D$38</f>
        <v>4410.93</v>
      </c>
      <c r="E13" s="24">
        <f>[1]Лист1!$B$13+ROUND([1]Лист1!$B$13*0.0862*1.42,2)+E$38</f>
        <v>4410.93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989.91</v>
      </c>
      <c r="C19" s="24">
        <f>[1]Лист1!$B$15+ROUND([1]Лист1!$B$15*0.0862*1.42,2)+C$38</f>
        <v>989.91</v>
      </c>
      <c r="D19" s="24">
        <f>[1]Лист1!$B$15+ROUND([1]Лист1!$B$15*0.0862*1.42,2)+D$38</f>
        <v>989.91</v>
      </c>
      <c r="E19" s="24">
        <f>[1]Лист1!$B$15+ROUND([1]Лист1!$B$15*0.0862*1.42,2)+E$38</f>
        <v>989.91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3227.63</v>
      </c>
      <c r="C20" s="24">
        <f>[1]Лист1!$B$16+ROUND([1]Лист1!$B$16*0.0862*1.42,2)+C$38</f>
        <v>3227.63</v>
      </c>
      <c r="D20" s="24">
        <f>[1]Лист1!$B$16+ROUND([1]Лист1!$B$16*0.0862*1.42,2)+D$38</f>
        <v>3227.63</v>
      </c>
      <c r="E20" s="24">
        <f>[1]Лист1!$B$16+ROUND([1]Лист1!$B$16*0.0862*1.42,2)+E$38</f>
        <v>3227.63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4" t="s">
        <v>13</v>
      </c>
      <c r="B22" s="34"/>
      <c r="C22" s="34"/>
      <c r="D22" s="34"/>
      <c r="E22" s="34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1"/>
      <c r="G26" s="11"/>
      <c r="H26" s="11"/>
      <c r="I26" s="11"/>
    </row>
    <row r="27" spans="1:9" ht="15.75" x14ac:dyDescent="0.25">
      <c r="A27" s="41"/>
      <c r="B27" s="41"/>
      <c r="C27" s="41"/>
      <c r="D27" s="41"/>
      <c r="E27" s="41"/>
      <c r="F27" s="11"/>
      <c r="G27" s="11"/>
      <c r="H27" s="11"/>
      <c r="I27" s="11"/>
    </row>
    <row r="28" spans="1:9" ht="15.75" x14ac:dyDescent="0.25">
      <c r="A28" s="41"/>
      <c r="B28" s="41"/>
      <c r="C28" s="41"/>
      <c r="D28" s="41"/>
      <c r="E28" s="41"/>
      <c r="F28" s="11"/>
      <c r="G28" s="11"/>
      <c r="H28" s="11"/>
      <c r="I28" s="11"/>
    </row>
    <row r="29" spans="1:9" ht="15.75" x14ac:dyDescent="0.25">
      <c r="A29" s="41"/>
      <c r="B29" s="41"/>
      <c r="C29" s="41"/>
      <c r="D29" s="41"/>
      <c r="E29" s="41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31">
        <f>'через сети'!B34:E34</f>
        <v>3.17</v>
      </c>
      <c r="C34" s="32"/>
      <c r="D34" s="32"/>
      <c r="E34" s="33"/>
    </row>
    <row r="35" spans="1:5" ht="30" x14ac:dyDescent="0.25">
      <c r="A35" s="15" t="s">
        <v>16</v>
      </c>
      <c r="B35" s="31">
        <f>'через сети'!B35:E35</f>
        <v>1.087</v>
      </c>
      <c r="C35" s="32"/>
      <c r="D35" s="32"/>
      <c r="E35" s="33"/>
    </row>
    <row r="36" spans="1:5" ht="75" x14ac:dyDescent="0.25">
      <c r="A36" s="15" t="s">
        <v>17</v>
      </c>
      <c r="B36" s="31">
        <f>'через сети'!B36:E36</f>
        <v>0.30499999999999999</v>
      </c>
      <c r="C36" s="32"/>
      <c r="D36" s="32"/>
      <c r="E36" s="33"/>
    </row>
    <row r="37" spans="1:5" ht="30.75" thickBot="1" x14ac:dyDescent="0.3">
      <c r="A37" s="16" t="s">
        <v>18</v>
      </c>
      <c r="B37" s="42">
        <f>'через сети'!B37:E37</f>
        <v>1.774</v>
      </c>
      <c r="C37" s="43"/>
      <c r="D37" s="43"/>
      <c r="E37" s="44"/>
    </row>
    <row r="38" spans="1:5" ht="15" thickBot="1" x14ac:dyDescent="0.25">
      <c r="A38" s="8" t="s">
        <v>15</v>
      </c>
      <c r="B38" s="17">
        <f>B34</f>
        <v>3.17</v>
      </c>
      <c r="C38" s="17">
        <f>B34</f>
        <v>3.17</v>
      </c>
      <c r="D38" s="17">
        <f>B34</f>
        <v>3.17</v>
      </c>
      <c r="E38" s="19">
        <f>B34</f>
        <v>3.17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2016-04-14T10:55:03Z</dcterms:modified>
</cp:coreProperties>
</file>