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6" i="3"/>
  <c r="B37"/>
  <c r="B35"/>
  <c r="B36" i="2"/>
  <c r="B37"/>
  <c r="B35"/>
  <c r="B37" i="1"/>
  <c r="B36"/>
  <c r="B35"/>
  <c r="B34" i="3" l="1"/>
  <c r="B34" i="2"/>
  <c r="B34" i="1"/>
  <c r="C38" i="2" l="1"/>
  <c r="B38"/>
  <c r="E38"/>
  <c r="D38"/>
  <c r="E38" i="1" l="1"/>
  <c r="D38"/>
  <c r="C38"/>
  <c r="B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<sst xmlns="http://schemas.openxmlformats.org/spreadsheetml/2006/main" count="107" uniqueCount="27">
  <si>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</si>
  <si>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</si>
  <si>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</si>
  <si>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</si>
  <si>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</si>
  <si>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</si>
  <si>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</si>
  <si>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</si>
  <si>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</si>
  <si>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</si>
  <si>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</si>
  <si>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</si>
  <si>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</si>
  <si>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</si>
  <si>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</si>
  <si>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</si>
  <si>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</si>
  <si>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</si>
  <si>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</si>
  <si>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</si>
  <si>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</si>
  <si>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</si>
  <si>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</si>
  <si>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</si>
  <si>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</si>
  <si>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не менее 10МВт: 5,2% * 1,11 * Цэ(м)</t>
  </si>
  <si>
    <t>Апрель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</si>
</sst>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4/1%20&#1062;&#1077;&#1085;&#1099;/4%20&#1040;&#1087;&#1088;&#1077;&#1083;&#1100;/&#1088;&#1072;&#1089;&#1095;&#1077;&#1090;%20&#1062;&#1087;&#1091;%20&#1072;&#1087;&#1088;&#1077;&#1083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услуг для трансляции"/>
    </sheetNames>
    <sheetDataSet>
      <sheetData sheetId="0">
        <row r="4">
          <cell r="AA4">
            <v>1.0267705225410875</v>
          </cell>
        </row>
        <row r="5">
          <cell r="AA5">
            <v>0.31472748625715935</v>
          </cell>
        </row>
        <row r="6">
          <cell r="AA6">
            <v>1.6919732233657876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>
      <selection activeCell="J12" sqref="J12"/>
    </sheetView>
  </sheetViews>
  <sheetFormatPr defaultRowHeight="12.75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18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18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1744.63</v>
      </c>
      <c r="C11" s="28">
        <v>2300.85</v>
      </c>
      <c r="D11" s="28">
        <v>3017.79</v>
      </c>
      <c r="E11" s="28">
        <v>4005.34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2566.5</v>
      </c>
      <c r="C12" s="28">
        <v>3122.72</v>
      </c>
      <c r="D12" s="28">
        <v>3839.66</v>
      </c>
      <c r="E12" s="28">
        <v>4827.21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5100.55</v>
      </c>
      <c r="C13" s="28">
        <v>5656.77</v>
      </c>
      <c r="D13" s="28">
        <v>6373.71</v>
      </c>
      <c r="E13" s="28">
        <v>7361.26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46"/>
      <c r="K14" s="46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46"/>
      <c r="K15" s="46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46"/>
      <c r="K16" s="46"/>
    </row>
    <row r="17" spans="1:11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  <c r="J17" s="46"/>
      <c r="K17" s="46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  <c r="J18" s="46"/>
      <c r="K18" s="46"/>
    </row>
    <row r="19" spans="1:11" ht="15.75">
      <c r="A19" s="13" t="s">
        <v>8</v>
      </c>
      <c r="B19" s="28">
        <v>1744.63</v>
      </c>
      <c r="C19" s="28">
        <v>2300.85</v>
      </c>
      <c r="D19" s="28">
        <v>3017.79</v>
      </c>
      <c r="E19" s="28">
        <v>4005.34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3495.62</v>
      </c>
      <c r="C20" s="28">
        <v>4051.84</v>
      </c>
      <c r="D20" s="28">
        <v>4768.78</v>
      </c>
      <c r="E20" s="28">
        <v>5756.33</v>
      </c>
      <c r="F20" s="11"/>
      <c r="G20" s="11"/>
      <c r="H20" s="26"/>
      <c r="I20" s="26"/>
      <c r="J20" s="26"/>
      <c r="K20" s="26"/>
    </row>
    <row r="22" spans="1:11" ht="13.5">
      <c r="A22" s="35" t="s">
        <v>13</v>
      </c>
      <c r="B22" s="35"/>
      <c r="C22" s="35"/>
      <c r="D22" s="35"/>
      <c r="E22" s="35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5.75" customHeight="1">
      <c r="A26" s="44" t="s">
        <v>25</v>
      </c>
      <c r="B26" s="45"/>
      <c r="C26" s="45"/>
      <c r="D26" s="45"/>
      <c r="E26" s="45"/>
    </row>
    <row r="27" spans="1:11" ht="12.75" customHeight="1">
      <c r="A27" s="45"/>
      <c r="B27" s="45"/>
      <c r="C27" s="45"/>
      <c r="D27" s="45"/>
      <c r="E27" s="45"/>
    </row>
    <row r="28" spans="1:11" ht="15.75" customHeight="1">
      <c r="A28" s="45"/>
      <c r="B28" s="45"/>
      <c r="C28" s="45"/>
      <c r="D28" s="45"/>
      <c r="E28" s="45"/>
    </row>
    <row r="29" spans="1:11" ht="16.5" customHeight="1">
      <c r="A29" s="45"/>
      <c r="B29" s="45"/>
      <c r="C29" s="45"/>
      <c r="D29" s="45"/>
      <c r="E29" s="45"/>
    </row>
    <row r="30" spans="1:11" ht="12" customHeight="1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>
      <c r="A34" s="16" t="s">
        <v>22</v>
      </c>
      <c r="B34" s="36">
        <f>B35+B36+B37</f>
        <v>3.0334712321640342</v>
      </c>
      <c r="C34" s="37"/>
      <c r="D34" s="37"/>
      <c r="E34" s="38"/>
    </row>
    <row r="35" spans="1:5" ht="30">
      <c r="A35" s="16" t="s">
        <v>19</v>
      </c>
      <c r="B35" s="41">
        <f>'[1]расчет услуг для трансляции'!$AA$4</f>
        <v>1.0267705225410875</v>
      </c>
      <c r="C35" s="42"/>
      <c r="D35" s="42"/>
      <c r="E35" s="43"/>
    </row>
    <row r="36" spans="1:5" ht="75">
      <c r="A36" s="16" t="s">
        <v>20</v>
      </c>
      <c r="B36" s="41">
        <f>'[1]расчет услуг для трансляции'!$AA$5</f>
        <v>0.31472748625715935</v>
      </c>
      <c r="C36" s="42"/>
      <c r="D36" s="42"/>
      <c r="E36" s="43"/>
    </row>
    <row r="37" spans="1:5" ht="30.75" thickBot="1">
      <c r="A37" s="17" t="s">
        <v>21</v>
      </c>
      <c r="B37" s="32">
        <f>'[1]расчет услуг для трансляции'!$AA$6</f>
        <v>1.6919732233657876</v>
      </c>
      <c r="C37" s="33"/>
      <c r="D37" s="33"/>
      <c r="E37" s="34"/>
    </row>
    <row r="38" spans="1:5" ht="15" thickBot="1">
      <c r="A38" s="8" t="s">
        <v>15</v>
      </c>
      <c r="B38" s="18">
        <f>B33+B34</f>
        <v>797.10347123216411</v>
      </c>
      <c r="C38" s="18">
        <f>C33+B34</f>
        <v>1353.3234712321639</v>
      </c>
      <c r="D38" s="18">
        <f>D33+B34</f>
        <v>2070.2634712321642</v>
      </c>
      <c r="E38" s="19">
        <f>E33+B34</f>
        <v>3057.8134712321644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H11" sqref="H11:K22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21.75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17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1561.95</v>
      </c>
      <c r="C11" s="28">
        <v>2111.4499999999998</v>
      </c>
      <c r="D11" s="28">
        <v>2535.4299999999998</v>
      </c>
      <c r="E11" s="28">
        <v>3485.64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2383.8200000000002</v>
      </c>
      <c r="C12" s="28">
        <v>2933.32</v>
      </c>
      <c r="D12" s="28">
        <v>3357.3</v>
      </c>
      <c r="E12" s="28">
        <v>4307.51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4917.87</v>
      </c>
      <c r="C13" s="28">
        <v>5467.37</v>
      </c>
      <c r="D13" s="28">
        <v>5891.35</v>
      </c>
      <c r="E13" s="28">
        <v>6841.56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46"/>
      <c r="K14" s="46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46"/>
      <c r="K15" s="46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46"/>
      <c r="K16" s="46"/>
    </row>
    <row r="17" spans="1:11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  <c r="J17" s="46"/>
      <c r="K17" s="46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  <c r="J18" s="46"/>
      <c r="K18" s="46"/>
    </row>
    <row r="19" spans="1:11" ht="15.75">
      <c r="A19" s="13" t="s">
        <v>8</v>
      </c>
      <c r="B19" s="28">
        <v>1561.95</v>
      </c>
      <c r="C19" s="28">
        <v>2111.4499999999998</v>
      </c>
      <c r="D19" s="28">
        <v>2535.4299999999998</v>
      </c>
      <c r="E19" s="28">
        <v>3485.64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3312.94</v>
      </c>
      <c r="C20" s="28">
        <v>3862.44</v>
      </c>
      <c r="D20" s="28">
        <v>4286.42</v>
      </c>
      <c r="E20" s="28">
        <v>5236.63</v>
      </c>
      <c r="F20" s="11"/>
      <c r="G20" s="11"/>
      <c r="H20" s="26"/>
      <c r="I20" s="26"/>
      <c r="J20" s="26"/>
      <c r="K20" s="26"/>
    </row>
    <row r="22" spans="1:11" ht="13.5">
      <c r="A22" s="35" t="s">
        <v>13</v>
      </c>
      <c r="B22" s="35"/>
      <c r="C22" s="35"/>
      <c r="D22" s="35"/>
      <c r="E22" s="35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2.75" customHeight="1">
      <c r="A26" s="44" t="s">
        <v>25</v>
      </c>
      <c r="B26" s="45"/>
      <c r="C26" s="45"/>
      <c r="D26" s="45"/>
      <c r="E26" s="45"/>
    </row>
    <row r="27" spans="1:11" ht="12.75" customHeight="1">
      <c r="A27" s="45"/>
      <c r="B27" s="45"/>
      <c r="C27" s="45"/>
      <c r="D27" s="45"/>
      <c r="E27" s="45"/>
    </row>
    <row r="28" spans="1:11" ht="12.75" customHeight="1">
      <c r="A28" s="45"/>
      <c r="B28" s="45"/>
      <c r="C28" s="45"/>
      <c r="D28" s="45"/>
      <c r="E28" s="45"/>
    </row>
    <row r="29" spans="1:11" ht="18" customHeight="1">
      <c r="A29" s="45"/>
      <c r="B29" s="45"/>
      <c r="C29" s="45"/>
      <c r="D29" s="45"/>
      <c r="E29" s="45"/>
    </row>
    <row r="30" spans="1:11" ht="15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2.75" customHeight="1" thickBot="1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>
      <c r="A34" s="16" t="s">
        <v>22</v>
      </c>
      <c r="B34" s="36">
        <f>B35+B36+B37</f>
        <v>3.0334712321640342</v>
      </c>
      <c r="C34" s="37"/>
      <c r="D34" s="37"/>
      <c r="E34" s="38"/>
    </row>
    <row r="35" spans="1:5" ht="30">
      <c r="A35" s="16" t="s">
        <v>19</v>
      </c>
      <c r="B35" s="41">
        <f>'через сети'!B35:E35</f>
        <v>1.0267705225410875</v>
      </c>
      <c r="C35" s="42"/>
      <c r="D35" s="42"/>
      <c r="E35" s="43"/>
    </row>
    <row r="36" spans="1:5" ht="75">
      <c r="A36" s="16" t="s">
        <v>20</v>
      </c>
      <c r="B36" s="41">
        <f>'через сети'!B36:E36</f>
        <v>0.31472748625715935</v>
      </c>
      <c r="C36" s="42"/>
      <c r="D36" s="42"/>
      <c r="E36" s="43"/>
    </row>
    <row r="37" spans="1:5" ht="30.75" thickBot="1">
      <c r="A37" s="17" t="s">
        <v>21</v>
      </c>
      <c r="B37" s="41">
        <f>'через сети'!B37:E37</f>
        <v>1.6919732233657876</v>
      </c>
      <c r="C37" s="42"/>
      <c r="D37" s="42"/>
      <c r="E37" s="43"/>
    </row>
    <row r="38" spans="1:5" ht="15" thickBot="1">
      <c r="A38" s="8" t="s">
        <v>15</v>
      </c>
      <c r="B38" s="21">
        <f>B33+B34</f>
        <v>614.42347123216416</v>
      </c>
      <c r="C38" s="18">
        <f>C33+B34</f>
        <v>1163.9234712321638</v>
      </c>
      <c r="D38" s="18">
        <f>D33+B34</f>
        <v>1587.9034712321638</v>
      </c>
      <c r="E38" s="22">
        <f>E33+B34</f>
        <v>2538.1134712321641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H10" sqref="H10:L22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</row>
    <row r="3" spans="1:11">
      <c r="A3" s="39"/>
      <c r="B3" s="39"/>
      <c r="C3" s="39"/>
      <c r="D3" s="39"/>
      <c r="E3" s="39"/>
      <c r="F3" s="39"/>
      <c r="G3" s="39"/>
      <c r="H3" s="39"/>
      <c r="I3" s="39"/>
    </row>
    <row r="4" spans="1:11" ht="24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16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950.56</v>
      </c>
      <c r="C11" s="28">
        <v>950.56</v>
      </c>
      <c r="D11" s="28">
        <v>950.56</v>
      </c>
      <c r="E11" s="28">
        <v>950.56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1772.43</v>
      </c>
      <c r="C12" s="28">
        <v>1772.43</v>
      </c>
      <c r="D12" s="28">
        <v>1772.43</v>
      </c>
      <c r="E12" s="28">
        <v>1772.43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4306.4799999999996</v>
      </c>
      <c r="C13" s="28">
        <v>4306.4799999999996</v>
      </c>
      <c r="D13" s="28">
        <v>4306.4799999999996</v>
      </c>
      <c r="E13" s="28">
        <v>4306.4799999999996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  <c r="J14" s="46"/>
      <c r="K14" s="46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46"/>
      <c r="K15" s="46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46"/>
      <c r="K16" s="46"/>
    </row>
    <row r="17" spans="1:11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  <c r="J17" s="46"/>
      <c r="K17" s="46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  <c r="J18" s="46"/>
      <c r="K18" s="46"/>
    </row>
    <row r="19" spans="1:11" ht="15.75">
      <c r="A19" s="13" t="s">
        <v>8</v>
      </c>
      <c r="B19" s="28">
        <v>950.56</v>
      </c>
      <c r="C19" s="28">
        <v>950.56</v>
      </c>
      <c r="D19" s="28">
        <v>950.56</v>
      </c>
      <c r="E19" s="28">
        <v>950.56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2701.55</v>
      </c>
      <c r="C20" s="28">
        <v>2701.55</v>
      </c>
      <c r="D20" s="28">
        <v>2701.55</v>
      </c>
      <c r="E20" s="28">
        <v>2701.55</v>
      </c>
      <c r="F20" s="11"/>
      <c r="G20" s="11"/>
      <c r="H20" s="26"/>
      <c r="I20" s="26"/>
      <c r="J20" s="26"/>
      <c r="K20" s="26"/>
    </row>
    <row r="21" spans="1:11" ht="15.75">
      <c r="F21" s="11"/>
      <c r="G21" s="11"/>
      <c r="H21" s="11"/>
      <c r="I21" s="11"/>
    </row>
    <row r="22" spans="1:11" ht="15.7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11" ht="15.75">
      <c r="A23" s="23"/>
      <c r="B23" s="23"/>
      <c r="C23" s="23"/>
      <c r="D23" s="23"/>
      <c r="E23" s="23"/>
      <c r="F23" s="11"/>
      <c r="G23" s="11"/>
      <c r="H23" s="11"/>
      <c r="I23" s="11"/>
    </row>
    <row r="24" spans="1:11" ht="15.75">
      <c r="A24" s="25" t="s">
        <v>24</v>
      </c>
      <c r="B24" s="23"/>
      <c r="C24" s="23"/>
      <c r="D24" s="23"/>
      <c r="E24" s="23"/>
      <c r="F24" s="11"/>
      <c r="G24" s="11"/>
      <c r="H24" s="11"/>
      <c r="I24" s="11"/>
    </row>
    <row r="25" spans="1:11" ht="15.75">
      <c r="F25" s="11"/>
      <c r="G25" s="11"/>
      <c r="H25" s="11"/>
      <c r="I25" s="11"/>
    </row>
    <row r="26" spans="1:11" ht="15.75" customHeight="1">
      <c r="A26" s="44" t="s">
        <v>25</v>
      </c>
      <c r="B26" s="45"/>
      <c r="C26" s="45"/>
      <c r="D26" s="45"/>
      <c r="E26" s="45"/>
      <c r="F26" s="11"/>
      <c r="G26" s="11"/>
      <c r="H26" s="11"/>
      <c r="I26" s="11"/>
    </row>
    <row r="27" spans="1:11" ht="15.75">
      <c r="A27" s="45"/>
      <c r="B27" s="45"/>
      <c r="C27" s="45"/>
      <c r="D27" s="45"/>
      <c r="E27" s="45"/>
      <c r="F27" s="11"/>
      <c r="G27" s="11"/>
      <c r="H27" s="11"/>
      <c r="I27" s="11"/>
    </row>
    <row r="28" spans="1:11" ht="15.75">
      <c r="A28" s="45"/>
      <c r="B28" s="45"/>
      <c r="C28" s="45"/>
      <c r="D28" s="45"/>
      <c r="E28" s="45"/>
      <c r="F28" s="11"/>
      <c r="G28" s="11"/>
      <c r="H28" s="11"/>
      <c r="I28" s="11"/>
    </row>
    <row r="29" spans="1:11" ht="15.75">
      <c r="A29" s="45"/>
      <c r="B29" s="45"/>
      <c r="C29" s="45"/>
      <c r="D29" s="45"/>
      <c r="E29" s="45"/>
      <c r="F29" s="11"/>
      <c r="G29" s="11"/>
      <c r="H29" s="11"/>
      <c r="I29" s="11"/>
    </row>
    <row r="30" spans="1:11" ht="15.75">
      <c r="A30" s="27"/>
      <c r="B30" s="27"/>
      <c r="C30" s="27"/>
      <c r="D30" s="27"/>
      <c r="E30" s="27"/>
      <c r="F30" s="11"/>
      <c r="G30" s="11"/>
      <c r="H30" s="11"/>
      <c r="I30" s="11"/>
    </row>
    <row r="31" spans="1:11" ht="15">
      <c r="A31" s="24"/>
      <c r="B31" s="24"/>
      <c r="C31" s="24"/>
      <c r="D31" s="24"/>
      <c r="E31" s="24"/>
    </row>
    <row r="32" spans="1:11" ht="15.75" thickBot="1">
      <c r="A32" s="1" t="s">
        <v>23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>
      <c r="A34" s="16" t="s">
        <v>22</v>
      </c>
      <c r="B34" s="36">
        <f>B35+B36+B37</f>
        <v>3.0334712321640342</v>
      </c>
      <c r="C34" s="37"/>
      <c r="D34" s="37"/>
      <c r="E34" s="38"/>
    </row>
    <row r="35" spans="1:5" ht="30">
      <c r="A35" s="16" t="s">
        <v>19</v>
      </c>
      <c r="B35" s="41">
        <f>'к шинам станций'!B35:E35</f>
        <v>1.0267705225410875</v>
      </c>
      <c r="C35" s="42"/>
      <c r="D35" s="42"/>
      <c r="E35" s="43"/>
    </row>
    <row r="36" spans="1:5" ht="75">
      <c r="A36" s="16" t="s">
        <v>20</v>
      </c>
      <c r="B36" s="41">
        <f>'к шинам станций'!B36:E36</f>
        <v>0.31472748625715935</v>
      </c>
      <c r="C36" s="42"/>
      <c r="D36" s="42"/>
      <c r="E36" s="43"/>
    </row>
    <row r="37" spans="1:5" ht="30.75" thickBot="1">
      <c r="A37" s="17" t="s">
        <v>21</v>
      </c>
      <c r="B37" s="41">
        <f>'к шинам станций'!B37:E37</f>
        <v>1.6919732233657876</v>
      </c>
      <c r="C37" s="42"/>
      <c r="D37" s="42"/>
      <c r="E37" s="43"/>
    </row>
    <row r="38" spans="1:5" ht="15" thickBot="1">
      <c r="A38" s="8" t="s">
        <v>15</v>
      </c>
      <c r="B38" s="18">
        <f>B34</f>
        <v>3.0334712321640342</v>
      </c>
      <c r="C38" s="18">
        <f>B34</f>
        <v>3.0334712321640342</v>
      </c>
      <c r="D38" s="18">
        <f>B34</f>
        <v>3.0334712321640342</v>
      </c>
      <c r="E38" s="22">
        <f>B34</f>
        <v>3.0334712321640342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2014-05-15T09:38:56Z</dcterms:modified>
</cp:coreProperties>
</file>