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5 май 2016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52511"/>
</workbook>
</file>

<file path=xl/calcChain.xml><?xml version="1.0" encoding="utf-8"?>
<calcChain xmlns="http://schemas.openxmlformats.org/spreadsheetml/2006/main">
  <c r="E59" i="10" l="1"/>
  <c r="C42" i="10"/>
  <c r="F31" i="10"/>
  <c r="E59" i="9"/>
  <c r="C42" i="9"/>
  <c r="F31" i="9"/>
  <c r="B88" i="9" l="1"/>
  <c r="C88" i="9" s="1"/>
  <c r="D88" i="9" s="1"/>
  <c r="E88" i="9" s="1"/>
  <c r="G8" i="9" l="1"/>
  <c r="I8" i="9" l="1"/>
  <c r="H8" i="9" l="1"/>
  <c r="J8" i="9"/>
  <c r="B87" i="10"/>
  <c r="G8" i="10" s="1"/>
  <c r="E87" i="10" l="1"/>
  <c r="J8" i="10" s="1"/>
  <c r="D87" i="10"/>
  <c r="I8" i="10" s="1"/>
  <c r="C87" i="10"/>
  <c r="H8" i="10" s="1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<sst xmlns="http://schemas.openxmlformats.org/spreadsheetml/2006/main" count="138" uniqueCount="63">
  <si>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</si>
  <si>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</si>
  <si>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</si>
  <si>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</si>
  <si>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</si>
  <si>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</si>
  <si>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</si>
  <si>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</si>
  <si>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</si>
  <si>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</si>
  <si>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</si>
  <si>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</si>
  <si>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</si>
  <si>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</si>
  <si>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</si>
  <si>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</si>
  <si>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</si>
  <si>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</si>
  <si>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</si>
  <si>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</si>
  <si>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</si>
  <si>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</si>
  <si>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</si>
  <si>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</si>
  <si>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</si>
  <si>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</si>
  <si>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</si>
  <si>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</si>
  <si>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</si>
  <si>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</si>
  <si>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</si>
  <si>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</si>
  <si>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</si>
  <si>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</si>
  <si>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</si>
  <si>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</si>
  <si>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</si>
  <si>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</si>
  <si>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</si>
  <si>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</si>
  <si>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</si>
  <si>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</si>
  <si>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</si>
  <si>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</si>
  <si>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</si>
  <si>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</si>
  <si>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</si>
  <si>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</si>
  <si>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</si>
  <si>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</si>
  <si>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</si>
  <si>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</si>
  <si>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</si>
  <si>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</si>
  <si>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</si>
  <si>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</si>
  <si>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</si>
  <si>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</si>
  <si>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</si>
  <si>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</si>
  <si>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8,62% * 1,42 * Цэ(м)</t>
  </si>
  <si>
    <t>1174,2</t>
  </si>
  <si>
    <t>459236,12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</si>
</sst>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0.0000000000000000"/>
    <numFmt numFmtId="166" formatCode="0.000000000000000000"/>
    <numFmt numFmtId="167" formatCode="0.0000000000"/>
    <numFmt numFmtId="168" formatCode="0.00000000000000000"/>
    <numFmt numFmtId="169" formatCode="#,##0.000000"/>
    <numFmt numFmtId="170" formatCode="#,##0.00000000"/>
    <numFmt numFmtId="171" formatCode="#,##0.0000000"/>
    <numFmt numFmtId="172" formatCode="#,##0.00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5" fillId="0" borderId="3" xfId="0" applyNumberFormat="1" applyFont="1" applyBorder="1" applyAlignment="1">
      <alignment horizontal="center"/>
    </xf>
    <xf numFmtId="4" fontId="1" fillId="0" borderId="0" xfId="0" applyNumberFormat="1" applyFont="1" applyAlignment="1"/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right"/>
    </xf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center"/>
    </xf>
    <xf numFmtId="170" fontId="1" fillId="0" borderId="7" xfId="0" applyNumberFormat="1" applyFont="1" applyFill="1" applyBorder="1" applyAlignment="1">
      <alignment horizontal="center"/>
    </xf>
    <xf numFmtId="171" fontId="1" fillId="0" borderId="7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172" fontId="1" fillId="0" borderId="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9" fontId="1" fillId="0" borderId="7" xfId="0" applyNumberFormat="1" applyFont="1" applyFill="1" applyBorder="1" applyAlignment="1">
      <alignment horizont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80" zoomScaleNormal="8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1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8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40">
        <v>42491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6"/>
      <c r="B6" s="46"/>
      <c r="C6" s="46"/>
      <c r="D6" s="46"/>
      <c r="E6" s="46"/>
      <c r="F6" s="46"/>
      <c r="G6" s="47" t="s">
        <v>2</v>
      </c>
      <c r="H6" s="48"/>
      <c r="I6" s="48"/>
      <c r="J6" s="49"/>
      <c r="L6" s="1"/>
      <c r="M6" s="1"/>
      <c r="N6" s="1"/>
      <c r="O6" s="1"/>
      <c r="P6" s="1"/>
      <c r="Q6" s="1"/>
    </row>
    <row r="7" spans="1:18" x14ac:dyDescent="0.25">
      <c r="A7" s="46"/>
      <c r="B7" s="46"/>
      <c r="C7" s="46"/>
      <c r="D7" s="46"/>
      <c r="E7" s="46"/>
      <c r="F7" s="46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0">
        <f>ROUND(($H$14+B88),2)</f>
        <v>2466.0100000000002</v>
      </c>
      <c r="H8" s="30">
        <f t="shared" ref="H8:J8" si="0">ROUND(($H$14+C88),2)</f>
        <v>2466.0100000000002</v>
      </c>
      <c r="I8" s="30">
        <f t="shared" si="0"/>
        <v>2466.0100000000002</v>
      </c>
      <c r="J8" s="30">
        <f t="shared" si="0"/>
        <v>2466.0100000000002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4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50">
        <v>2253.66</v>
      </c>
      <c r="I14" s="50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51" t="s">
        <v>61</v>
      </c>
      <c r="L18" s="51"/>
      <c r="M18" s="34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50" t="s">
        <v>62</v>
      </c>
      <c r="L20" s="50"/>
      <c r="M20" s="34"/>
      <c r="N20" s="3"/>
      <c r="O20" s="3"/>
      <c r="P20" s="23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7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3"/>
      <c r="Q22" s="23"/>
      <c r="R22" s="28"/>
    </row>
    <row r="23" spans="1:18" x14ac:dyDescent="0.25">
      <c r="A23" s="32" t="s">
        <v>15</v>
      </c>
      <c r="B23" s="52">
        <v>2.35056240515272E-3</v>
      </c>
      <c r="C23" s="52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8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29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53">
        <v>1631.279</v>
      </c>
      <c r="L25" s="53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50">
        <v>0</v>
      </c>
      <c r="G28" s="50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43">
        <f>SUM(L33:M37)</f>
        <v>924.15219000000002</v>
      </c>
      <c r="G31" s="43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44">
        <v>1.7626550000000003</v>
      </c>
      <c r="M33" s="44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54">
        <v>409.52002600000003</v>
      </c>
      <c r="M34" s="54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54">
        <v>199.94607999999999</v>
      </c>
      <c r="M35" s="54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54">
        <v>56.351306999999998</v>
      </c>
      <c r="M36" s="54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54">
        <v>256.57212199999998</v>
      </c>
      <c r="M37" s="54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56">
        <v>297.02429999999998</v>
      </c>
      <c r="K39" s="56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50">
        <f>SUM(L45:M50)</f>
        <v>1002.213</v>
      </c>
      <c r="D42" s="50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41"/>
      <c r="M44" s="41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58">
        <v>278.40899999999999</v>
      </c>
      <c r="M45" s="58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57">
        <v>167.17099999999999</v>
      </c>
      <c r="M46" s="57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57">
        <v>99.396000000000001</v>
      </c>
      <c r="M47" s="57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26"/>
      <c r="M48" s="26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58">
        <v>221.696</v>
      </c>
      <c r="M49" s="58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57">
        <v>235.541</v>
      </c>
      <c r="M50" s="57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60">
        <v>1034025.274</v>
      </c>
      <c r="D53" s="60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59">
        <v>0</v>
      </c>
      <c r="D56" s="59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60">
        <f>SUM(L61:M65)</f>
        <v>695483.4219999999</v>
      </c>
      <c r="F59" s="60"/>
      <c r="G59" s="32"/>
      <c r="H59" s="3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50">
        <v>1002.213</v>
      </c>
      <c r="M61" s="50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55">
        <v>276726.80099999998</v>
      </c>
      <c r="M62" s="55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55">
        <v>148418.995</v>
      </c>
      <c r="M63" s="55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55">
        <v>63362.050999999999</v>
      </c>
      <c r="M64" s="55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55">
        <v>205973.36199999999</v>
      </c>
      <c r="M65" s="55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56">
        <v>164071.9</v>
      </c>
      <c r="D68" s="56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42">
        <v>0</v>
      </c>
      <c r="G71" s="42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61">
        <v>209.2</v>
      </c>
      <c r="C83" s="62"/>
      <c r="D83" s="62"/>
      <c r="E83" s="6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 x14ac:dyDescent="0.25">
      <c r="A84" s="19" t="s">
        <v>59</v>
      </c>
      <c r="B84" s="64">
        <v>3.15</v>
      </c>
      <c r="C84" s="65"/>
      <c r="D84" s="65"/>
      <c r="E84" s="6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64">
        <v>1.1020000000000001</v>
      </c>
      <c r="C85" s="65"/>
      <c r="D85" s="65"/>
      <c r="E85" s="6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64">
        <v>0.31</v>
      </c>
      <c r="C86" s="65"/>
      <c r="D86" s="65"/>
      <c r="E86" s="66"/>
    </row>
    <row r="87" spans="1:17" ht="30.75" thickBot="1" x14ac:dyDescent="0.3">
      <c r="A87" s="20" t="s">
        <v>56</v>
      </c>
      <c r="B87" s="64">
        <v>1.7330000000000001</v>
      </c>
      <c r="C87" s="65"/>
      <c r="D87" s="65"/>
      <c r="E87" s="6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f>B83+B84</f>
        <v>212.35</v>
      </c>
      <c r="C88" s="22">
        <f>B88</f>
        <v>212.35</v>
      </c>
      <c r="D88" s="22">
        <f>C88</f>
        <v>212.35</v>
      </c>
      <c r="E88" s="22">
        <f>D88</f>
        <v>212.35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3:E83"/>
    <mergeCell ref="B84:E84"/>
    <mergeCell ref="B85:E85"/>
    <mergeCell ref="B86:E86"/>
    <mergeCell ref="B87:E87"/>
    <mergeCell ref="J39:K39"/>
    <mergeCell ref="C42:D42"/>
    <mergeCell ref="L49:M49"/>
    <mergeCell ref="L50:M50"/>
    <mergeCell ref="C53:D5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L35:M35"/>
    <mergeCell ref="L36:M36"/>
    <mergeCell ref="L34:M34"/>
    <mergeCell ref="L37:M37"/>
    <mergeCell ref="L63:M63"/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10" zoomScale="80" zoomScaleNormal="8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1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8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40">
        <v>42491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6"/>
      <c r="B6" s="46"/>
      <c r="C6" s="46"/>
      <c r="D6" s="46"/>
      <c r="E6" s="46"/>
      <c r="F6" s="46"/>
      <c r="G6" s="47" t="s">
        <v>2</v>
      </c>
      <c r="H6" s="48"/>
      <c r="I6" s="48"/>
      <c r="J6" s="49"/>
      <c r="L6" s="1"/>
      <c r="M6" s="1"/>
      <c r="N6" s="1"/>
      <c r="O6" s="1"/>
      <c r="P6" s="1"/>
      <c r="Q6" s="1"/>
    </row>
    <row r="7" spans="1:18" x14ac:dyDescent="0.25">
      <c r="A7" s="46"/>
      <c r="B7" s="46"/>
      <c r="C7" s="46"/>
      <c r="D7" s="46"/>
      <c r="E7" s="46"/>
      <c r="F7" s="46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0">
        <f>ROUND(($H$14+$H$14*0.0862*1.42+B87),2)</f>
        <v>2532.67</v>
      </c>
      <c r="H8" s="30">
        <f>ROUND(($H$14+$H$14*0.0862*1.42+C87),2)</f>
        <v>2532.67</v>
      </c>
      <c r="I8" s="30">
        <f>ROUND(($H$14+$H$14*0.0862*1.42+D87),2)</f>
        <v>2532.67</v>
      </c>
      <c r="J8" s="30">
        <f>ROUND(($H$14+$H$14*0.0862*1.42+E87),2)</f>
        <v>2532.67</v>
      </c>
      <c r="L8" s="1"/>
      <c r="M8" s="24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50">
        <v>2253.66</v>
      </c>
      <c r="I14" s="50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51" t="s">
        <v>61</v>
      </c>
      <c r="L18" s="51"/>
      <c r="M18" s="34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50" t="s">
        <v>62</v>
      </c>
      <c r="L20" s="50"/>
      <c r="M20" s="34"/>
      <c r="N20" s="3"/>
      <c r="O20" s="3"/>
      <c r="P20" s="23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7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3"/>
      <c r="Q22" s="23"/>
      <c r="R22" s="28"/>
    </row>
    <row r="23" spans="1:18" x14ac:dyDescent="0.25">
      <c r="A23" s="32" t="s">
        <v>15</v>
      </c>
      <c r="B23" s="52">
        <v>2.35056240515272E-3</v>
      </c>
      <c r="C23" s="52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8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29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53">
        <v>1631.279</v>
      </c>
      <c r="L25" s="53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50">
        <v>0</v>
      </c>
      <c r="G28" s="50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43">
        <f>SUM(L33:M37)</f>
        <v>924.15219000000002</v>
      </c>
      <c r="G31" s="43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44">
        <v>1.7626550000000003</v>
      </c>
      <c r="M33" s="44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54">
        <v>409.52002600000003</v>
      </c>
      <c r="M34" s="54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54">
        <v>199.94607999999999</v>
      </c>
      <c r="M35" s="54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54">
        <v>56.351306999999998</v>
      </c>
      <c r="M36" s="54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54">
        <v>256.57212199999998</v>
      </c>
      <c r="M37" s="54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56">
        <v>297.02429999999998</v>
      </c>
      <c r="K39" s="56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50">
        <f>SUM(L45:M50)</f>
        <v>1002.213</v>
      </c>
      <c r="D42" s="50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41"/>
      <c r="M44" s="41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58">
        <v>278.40899999999999</v>
      </c>
      <c r="M45" s="58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57">
        <v>167.17099999999999</v>
      </c>
      <c r="M46" s="57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57">
        <v>99.396000000000001</v>
      </c>
      <c r="M47" s="57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26"/>
      <c r="M48" s="26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58">
        <v>221.696</v>
      </c>
      <c r="M49" s="58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57">
        <v>235.541</v>
      </c>
      <c r="M50" s="57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60">
        <v>1034025.274</v>
      </c>
      <c r="D53" s="60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59">
        <v>0</v>
      </c>
      <c r="D56" s="59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60">
        <f>SUM(L61:M65)</f>
        <v>695483.4219999999</v>
      </c>
      <c r="F59" s="60"/>
      <c r="G59" s="32"/>
      <c r="H59" s="3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50">
        <v>1002.213</v>
      </c>
      <c r="M61" s="50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55">
        <v>276726.80099999998</v>
      </c>
      <c r="M62" s="55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55">
        <v>148418.995</v>
      </c>
      <c r="M63" s="55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55">
        <v>63362.050999999999</v>
      </c>
      <c r="M64" s="55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55">
        <v>205973.36199999999</v>
      </c>
      <c r="M65" s="55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56">
        <v>164071.9</v>
      </c>
      <c r="D68" s="56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42">
        <v>0</v>
      </c>
      <c r="G71" s="42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67" t="s">
        <v>60</v>
      </c>
      <c r="B73" s="68"/>
      <c r="C73" s="68"/>
      <c r="D73" s="68"/>
      <c r="E73" s="68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68"/>
      <c r="B74" s="68"/>
      <c r="C74" s="68"/>
      <c r="D74" s="68"/>
      <c r="E74" s="68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68"/>
      <c r="B75" s="68"/>
      <c r="C75" s="68"/>
      <c r="D75" s="68"/>
      <c r="E75" s="68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68"/>
      <c r="B76" s="68"/>
      <c r="C76" s="68"/>
      <c r="D76" s="68"/>
      <c r="E76" s="68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64">
        <v>3.15</v>
      </c>
      <c r="C83" s="65"/>
      <c r="D83" s="65"/>
      <c r="E83" s="6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64">
        <v>1.1020000000000001</v>
      </c>
      <c r="C84" s="65"/>
      <c r="D84" s="65"/>
      <c r="E84" s="6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64">
        <v>0.31</v>
      </c>
      <c r="C85" s="65"/>
      <c r="D85" s="65"/>
      <c r="E85" s="66"/>
    </row>
    <row r="86" spans="1:17" ht="30.75" thickBot="1" x14ac:dyDescent="0.3">
      <c r="A86" s="20" t="s">
        <v>56</v>
      </c>
      <c r="B86" s="64">
        <v>1.7330000000000001</v>
      </c>
      <c r="C86" s="65"/>
      <c r="D86" s="65"/>
      <c r="E86" s="6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f>B83</f>
        <v>3.15</v>
      </c>
      <c r="C87" s="22">
        <f>B83</f>
        <v>3.15</v>
      </c>
      <c r="D87" s="22">
        <f>B83</f>
        <v>3.15</v>
      </c>
      <c r="E87" s="22">
        <f>B83</f>
        <v>3.15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B83:E83"/>
    <mergeCell ref="B84:E84"/>
    <mergeCell ref="B85:E85"/>
    <mergeCell ref="B86:E86"/>
    <mergeCell ref="A73:E76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2015-03-13T09:19:41Z</cp:lastPrinted>
  <dcterms:created xsi:type="dcterms:W3CDTF">2012-06-18T12:12:35Z</dcterms:created>
  <dcterms:modified xsi:type="dcterms:W3CDTF">2016-06-14T11:15:14Z</dcterms:modified>
</cp:coreProperties>
</file>