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tabRatio="714" activeTab="0"/>
  </bookViews>
  <sheets>
    <sheet name="сети РСК" sheetId="1" r:id="rId1"/>
    <sheet name="по договорам купли-продажи" sheetId="2" r:id="rId2"/>
    <sheet name="для РСК(в пределах норм.)" sheetId="3" r:id="rId3"/>
    <sheet name="для РСК (сверх норм.)" sheetId="4" r:id="rId4"/>
  </sheets>
  <definedNames/>
  <calcPr fullCalcOnLoad="1"/>
</workbook>
</file>

<file path=xl/sharedStrings.xml><?xml version="1.0" encoding="utf-8"?>
<sst xmlns="http://schemas.openxmlformats.org/spreadsheetml/2006/main" count="279" uniqueCount="69">
  <si>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</si>
  <si>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</si>
  <si>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</si>
  <si>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</si>
  <si>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</si>
  <si>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</si>
  <si>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</si>
  <si>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</si>
  <si>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</si>
  <si>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</si>
  <si>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</si>
  <si>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</si>
  <si>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</si>
  <si>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</si>
  <si>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</si>
  <si>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</si>
  <si>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</si>
  <si>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</si>
  <si>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</si>
  <si>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</si>
  <si>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</si>
  <si>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</si>
  <si>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</si>
  <si>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</si>
  <si>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</si>
  <si>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</si>
  <si>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</si>
  <si>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</si>
  <si>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</si>
  <si>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</si>
  <si>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</si>
  <si>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</si>
  <si>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</si>
  <si>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</si>
  <si>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</si>
  <si>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</si>
  <si>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</si>
  <si>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</si>
  <si>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</si>
  <si>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</si>
  <si>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</si>
  <si>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</si>
  <si>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</si>
  <si>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</si>
  <si>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</si>
  <si>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</si>
  <si>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</si>
  <si>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</si>
  <si>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</si>
  <si>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</si>
  <si>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</si>
  <si>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</si>
  <si>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</si>
  <si>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</si>
  <si>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</si>
  <si>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</si>
  <si>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</si>
  <si>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</si>
  <si>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</si>
  <si>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</si>
  <si>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</si>
  <si>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</si>
  <si>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</si>
  <si>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</si>
  <si>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</si>
  <si>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от 670кВт до 10МВт: 8,78% * 1,53 * Цэ(м)</t>
  </si>
  <si>
    <t>Формула расчета сбытовой надбавки для потребителей ПАО 'Самараэнерго' с максимальной мощностью электроустановок менее 150кВт: 13,91*1,53 * Цэ(м)</t>
  </si>
  <si>
    <t>1150,52</t>
  </si>
  <si>
    <t>486144,76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</si>
</sst>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0000000000000"/>
    <numFmt numFmtId="174" formatCode="0.0000000000"/>
    <numFmt numFmtId="175" formatCode="0.000000000000000000"/>
    <numFmt numFmtId="176" formatCode="0.00000000000000"/>
    <numFmt numFmtId="177" formatCode="#,##0.0000"/>
    <numFmt numFmtId="178" formatCode="#,##0.000000"/>
    <numFmt numFmtId="179" formatCode="#,##0.0000000"/>
    <numFmt numFmtId="180" formatCode="#,##0.000000000"/>
    <numFmt numFmtId="181" formatCode="#,##0.0000000000"/>
    <numFmt numFmtId="182" formatCode="#,##0.00000000000"/>
    <numFmt numFmtId="183" formatCode="0.00000000000"/>
    <numFmt numFmtId="184" formatCode="0.000000000000"/>
    <numFmt numFmtId="185" formatCode="0.0000000000000"/>
    <numFmt numFmtId="186" formatCode="#,##0.00000000"/>
    <numFmt numFmtId="187" formatCode="#,##0.00000"/>
    <numFmt numFmtId="188" formatCode="0.0000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0.0000"/>
    <numFmt numFmtId="195" formatCode="0.000"/>
    <numFmt numFmtId="196" formatCode="0.00000000000000000"/>
    <numFmt numFmtId="197" formatCode="#,##0.0"/>
    <numFmt numFmtId="198" formatCode="#,##0.00000000000000000"/>
    <numFmt numFmtId="199" formatCode="#,##0.000000000000000000"/>
    <numFmt numFmtId="200" formatCode="0.0000000000000000000"/>
    <numFmt numFmtId="201" formatCode="0.00000000000000000000"/>
    <numFmt numFmtId="202" formatCode="0.000000000"/>
    <numFmt numFmtId="203" formatCode="0.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2" fillId="0" borderId="10" xfId="0" applyFont="1" applyFill="1" applyBorder="1" applyAlignment="1">
      <alignment/>
    </xf>
    <xf numFmtId="4" fontId="43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17" fontId="3" fillId="0" borderId="0" xfId="0" applyNumberFormat="1" applyFont="1" applyFill="1" applyAlignment="1">
      <alignment horizontal="center" vertical="center" wrapText="1"/>
    </xf>
    <xf numFmtId="0" fontId="43" fillId="0" borderId="12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/>
    </xf>
    <xf numFmtId="4" fontId="43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/>
    </xf>
    <xf numFmtId="0" fontId="43" fillId="0" borderId="10" xfId="0" applyFont="1" applyFill="1" applyBorder="1" applyAlignment="1">
      <alignment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17" xfId="0" applyFont="1" applyFill="1" applyBorder="1" applyAlignment="1">
      <alignment wrapText="1"/>
    </xf>
    <xf numFmtId="0" fontId="43" fillId="0" borderId="18" xfId="0" applyFont="1" applyFill="1" applyBorder="1" applyAlignment="1">
      <alignment wrapText="1"/>
    </xf>
    <xf numFmtId="0" fontId="43" fillId="0" borderId="19" xfId="0" applyFont="1" applyFill="1" applyBorder="1" applyAlignment="1">
      <alignment wrapText="1"/>
    </xf>
    <xf numFmtId="4" fontId="42" fillId="0" borderId="14" xfId="0" applyNumberFormat="1" applyFont="1" applyFill="1" applyBorder="1" applyAlignment="1">
      <alignment horizontal="center"/>
    </xf>
    <xf numFmtId="4" fontId="42" fillId="0" borderId="16" xfId="0" applyNumberFormat="1" applyFont="1" applyFill="1" applyBorder="1" applyAlignment="1">
      <alignment horizontal="center"/>
    </xf>
    <xf numFmtId="4" fontId="42" fillId="0" borderId="20" xfId="0" applyNumberFormat="1" applyFont="1" applyFill="1" applyBorder="1" applyAlignment="1">
      <alignment horizontal="center"/>
    </xf>
    <xf numFmtId="0" fontId="43" fillId="0" borderId="0" xfId="0" applyFont="1" applyFill="1" applyAlignment="1">
      <alignment/>
    </xf>
    <xf numFmtId="172" fontId="43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43" fillId="33" borderId="13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/>
    </xf>
    <xf numFmtId="0" fontId="43" fillId="33" borderId="0" xfId="0" applyFont="1" applyFill="1" applyAlignment="1">
      <alignment/>
    </xf>
    <xf numFmtId="4" fontId="43" fillId="0" borderId="21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/>
    </xf>
    <xf numFmtId="202" fontId="2" fillId="0" borderId="0" xfId="0" applyNumberFormat="1" applyFont="1" applyFill="1" applyAlignment="1">
      <alignment/>
    </xf>
    <xf numFmtId="203" fontId="2" fillId="0" borderId="0" xfId="0" applyNumberFormat="1" applyFont="1" applyFill="1" applyAlignment="1">
      <alignment/>
    </xf>
    <xf numFmtId="4" fontId="43" fillId="0" borderId="13" xfId="0" applyNumberFormat="1" applyFont="1" applyFill="1" applyBorder="1" applyAlignment="1">
      <alignment/>
    </xf>
    <xf numFmtId="172" fontId="43" fillId="0" borderId="18" xfId="0" applyNumberFormat="1" applyFont="1" applyFill="1" applyBorder="1" applyAlignment="1">
      <alignment horizontal="center" vertical="center"/>
    </xf>
    <xf numFmtId="172" fontId="43" fillId="0" borderId="22" xfId="0" applyNumberFormat="1" applyFont="1" applyFill="1" applyBorder="1" applyAlignment="1">
      <alignment horizontal="center" vertical="center"/>
    </xf>
    <xf numFmtId="172" fontId="43" fillId="0" borderId="23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wrapText="1"/>
    </xf>
    <xf numFmtId="0" fontId="43" fillId="0" borderId="24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43" fillId="0" borderId="25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4" fontId="43" fillId="0" borderId="18" xfId="0" applyNumberFormat="1" applyFont="1" applyFill="1" applyBorder="1" applyAlignment="1">
      <alignment horizontal="center" vertical="center"/>
    </xf>
    <xf numFmtId="4" fontId="43" fillId="0" borderId="22" xfId="0" applyNumberFormat="1" applyFont="1" applyFill="1" applyBorder="1" applyAlignment="1">
      <alignment horizontal="center" vertical="center"/>
    </xf>
    <xf numFmtId="4" fontId="43" fillId="0" borderId="2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87" fontId="2" fillId="0" borderId="12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178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179" fontId="2" fillId="0" borderId="22" xfId="0" applyNumberFormat="1" applyFont="1" applyFill="1" applyBorder="1" applyAlignment="1">
      <alignment horizontal="right"/>
    </xf>
    <xf numFmtId="175" fontId="2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179" fontId="2" fillId="0" borderId="12" xfId="0" applyNumberFormat="1" applyFont="1" applyFill="1" applyBorder="1" applyAlignment="1">
      <alignment horizontal="right"/>
    </xf>
    <xf numFmtId="186" fontId="2" fillId="0" borderId="12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172" fontId="43" fillId="0" borderId="19" xfId="0" applyNumberFormat="1" applyFont="1" applyFill="1" applyBorder="1" applyAlignment="1">
      <alignment horizontal="center" vertical="center"/>
    </xf>
    <xf numFmtId="172" fontId="43" fillId="0" borderId="26" xfId="0" applyNumberFormat="1" applyFont="1" applyFill="1" applyBorder="1" applyAlignment="1">
      <alignment horizontal="center" vertical="center"/>
    </xf>
    <xf numFmtId="172" fontId="43" fillId="0" borderId="27" xfId="0" applyNumberFormat="1" applyFont="1" applyFill="1" applyBorder="1" applyAlignment="1">
      <alignment horizontal="center" vertical="center"/>
    </xf>
    <xf numFmtId="4" fontId="43" fillId="0" borderId="28" xfId="0" applyNumberFormat="1" applyFont="1" applyFill="1" applyBorder="1" applyAlignment="1">
      <alignment horizontal="center" vertical="center"/>
    </xf>
    <xf numFmtId="4" fontId="43" fillId="0" borderId="29" xfId="0" applyNumberFormat="1" applyFont="1" applyFill="1" applyBorder="1" applyAlignment="1">
      <alignment horizontal="center" vertical="center"/>
    </xf>
    <xf numFmtId="4" fontId="43" fillId="0" borderId="30" xfId="0" applyNumberFormat="1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/>
    </xf>
    <xf numFmtId="0" fontId="43" fillId="33" borderId="25" xfId="0" applyFont="1" applyFill="1" applyBorder="1" applyAlignment="1">
      <alignment horizontal="center"/>
    </xf>
    <xf numFmtId="172" fontId="43" fillId="0" borderId="28" xfId="0" applyNumberFormat="1" applyFont="1" applyFill="1" applyBorder="1" applyAlignment="1">
      <alignment horizontal="center" vertical="center"/>
    </xf>
    <xf numFmtId="172" fontId="43" fillId="0" borderId="29" xfId="0" applyNumberFormat="1" applyFont="1" applyFill="1" applyBorder="1" applyAlignment="1">
      <alignment horizontal="center" vertical="center"/>
    </xf>
    <xf numFmtId="172" fontId="43" fillId="0" borderId="3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zoomScale="90" zoomScaleNormal="90" zoomScalePageLayoutView="0" workbookViewId="0" topLeftCell="A1">
      <selection activeCell="A13" sqref="A13:M71"/>
    </sheetView>
  </sheetViews>
  <sheetFormatPr defaultColWidth="9.140625" defaultRowHeight="15"/>
  <cols>
    <col min="1" max="1" width="19.00390625" style="10" customWidth="1"/>
    <col min="2" max="2" width="9.8515625" style="10" customWidth="1"/>
    <col min="3" max="3" width="11.421875" style="10" customWidth="1"/>
    <col min="4" max="5" width="10.57421875" style="10" customWidth="1"/>
    <col min="6" max="6" width="15.00390625" style="10" bestFit="1" customWidth="1"/>
    <col min="7" max="7" width="10.28125" style="10" customWidth="1"/>
    <col min="8" max="8" width="9.28125" style="10" customWidth="1"/>
    <col min="9" max="9" width="11.421875" style="10" customWidth="1"/>
    <col min="10" max="10" width="9.28125" style="10" customWidth="1"/>
    <col min="11" max="12" width="9.140625" style="10" customWidth="1"/>
    <col min="13" max="13" width="9.7109375" style="10" customWidth="1"/>
    <col min="14" max="14" width="9.140625" style="10" customWidth="1"/>
    <col min="15" max="16384" width="9.140625" style="10" customWidth="1"/>
  </cols>
  <sheetData>
    <row r="1" spans="1:13" ht="1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"/>
    </row>
    <row r="2" spans="1:13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"/>
    </row>
    <row r="3" spans="1:13" ht="15.75">
      <c r="A3" s="5"/>
      <c r="B3" s="5"/>
      <c r="C3" s="5"/>
      <c r="D3" s="5"/>
      <c r="E3" s="5"/>
      <c r="F3" s="12">
        <v>42795</v>
      </c>
      <c r="G3" s="5"/>
      <c r="H3" s="5"/>
      <c r="I3" s="5"/>
      <c r="J3" s="5"/>
      <c r="K3" s="5"/>
      <c r="L3" s="5"/>
      <c r="M3" s="5"/>
    </row>
    <row r="4" spans="1:13" ht="15">
      <c r="A4" s="5" t="s">
        <v>1</v>
      </c>
      <c r="B4" s="5"/>
      <c r="C4" s="5"/>
      <c r="D4" s="5"/>
      <c r="E4" s="14" t="s">
        <v>55</v>
      </c>
      <c r="F4" s="14"/>
      <c r="G4" s="14"/>
      <c r="H4" s="13"/>
      <c r="I4" s="13"/>
      <c r="J4" s="5"/>
      <c r="K4" s="5"/>
      <c r="L4" s="5"/>
      <c r="M4" s="5"/>
    </row>
    <row r="5" spans="1:13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>
      <c r="A6" s="56"/>
      <c r="B6" s="56"/>
      <c r="C6" s="56"/>
      <c r="D6" s="56"/>
      <c r="E6" s="56"/>
      <c r="F6" s="56"/>
      <c r="G6" s="53" t="s">
        <v>2</v>
      </c>
      <c r="H6" s="54"/>
      <c r="I6" s="54"/>
      <c r="J6" s="55"/>
      <c r="L6" s="5"/>
      <c r="M6" s="5"/>
    </row>
    <row r="7" spans="1:13" ht="15">
      <c r="A7" s="56"/>
      <c r="B7" s="56"/>
      <c r="C7" s="56"/>
      <c r="D7" s="56"/>
      <c r="E7" s="56"/>
      <c r="F7" s="56"/>
      <c r="G7" s="15" t="s">
        <v>3</v>
      </c>
      <c r="H7" s="15" t="s">
        <v>4</v>
      </c>
      <c r="I7" s="15" t="s">
        <v>5</v>
      </c>
      <c r="J7" s="15" t="s">
        <v>6</v>
      </c>
      <c r="L7" s="5"/>
      <c r="M7" s="5"/>
    </row>
    <row r="8" spans="1:13" ht="15">
      <c r="A8" s="16" t="s">
        <v>7</v>
      </c>
      <c r="B8" s="16"/>
      <c r="C8" s="16"/>
      <c r="D8" s="16"/>
      <c r="E8" s="16"/>
      <c r="F8" s="16"/>
      <c r="G8" s="48">
        <f>ROUND(($H$14+$H$14*0.1391*1.53+B88),2)</f>
        <v>3503.77</v>
      </c>
      <c r="H8" s="48">
        <f>ROUND(($H$14+$H$14*0.1391*1.53+C88),2)</f>
        <v>4056.92</v>
      </c>
      <c r="I8" s="48">
        <f>ROUND(($H$14+$H$14*0.1391*1.53+D88),2)</f>
        <v>4852.69</v>
      </c>
      <c r="J8" s="48">
        <f>ROUND(($H$14+$H$14*0.1391*1.53+E88),2)</f>
        <v>5888.99</v>
      </c>
      <c r="L8" s="5"/>
      <c r="M8" s="5"/>
    </row>
    <row r="9" spans="1:13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">
      <c r="A10" s="5" t="s">
        <v>56</v>
      </c>
      <c r="B10" s="5"/>
      <c r="C10" s="5"/>
      <c r="D10" s="5"/>
      <c r="E10" s="5"/>
      <c r="F10" s="5"/>
      <c r="G10" s="17"/>
      <c r="H10" s="17"/>
      <c r="I10" s="17"/>
      <c r="J10" s="17"/>
      <c r="K10" s="5"/>
      <c r="L10" s="5"/>
      <c r="M10" s="5"/>
    </row>
    <row r="11" spans="1:13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">
      <c r="A13" s="3" t="s">
        <v>8</v>
      </c>
      <c r="B13" s="4"/>
      <c r="C13" s="4"/>
      <c r="D13" s="4"/>
      <c r="E13" s="4"/>
      <c r="F13" s="4"/>
      <c r="G13" s="5"/>
      <c r="H13" s="4"/>
      <c r="I13" s="4"/>
      <c r="J13" s="4"/>
      <c r="K13" s="4"/>
      <c r="L13" s="4"/>
      <c r="M13" s="4"/>
    </row>
    <row r="14" spans="1:13" ht="15">
      <c r="A14" s="6" t="s">
        <v>9</v>
      </c>
      <c r="B14" s="6"/>
      <c r="C14" s="6"/>
      <c r="D14" s="6"/>
      <c r="E14" s="6"/>
      <c r="F14" s="6"/>
      <c r="G14" s="6"/>
      <c r="H14" s="64">
        <v>2026.57</v>
      </c>
      <c r="I14" s="64"/>
      <c r="J14" s="6"/>
      <c r="K14" s="6"/>
      <c r="L14" s="7"/>
      <c r="M14" s="6"/>
    </row>
    <row r="15" spans="1:13" ht="15">
      <c r="A15" s="4" t="s">
        <v>10</v>
      </c>
      <c r="B15" s="4"/>
      <c r="C15" s="4"/>
      <c r="D15" s="4"/>
      <c r="E15" s="4"/>
      <c r="F15" s="4"/>
      <c r="G15" s="5"/>
      <c r="H15" s="4"/>
      <c r="I15" s="4"/>
      <c r="J15" s="4"/>
      <c r="K15" s="4"/>
      <c r="L15" s="4"/>
      <c r="M15" s="4"/>
    </row>
    <row r="16" spans="1:13" ht="15">
      <c r="A16" s="3" t="s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">
      <c r="A18" s="6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71" t="s">
        <v>67</v>
      </c>
      <c r="L18" s="71"/>
      <c r="M18" s="46"/>
    </row>
    <row r="19" spans="1:13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8"/>
      <c r="L19" s="8"/>
      <c r="M19" s="4"/>
    </row>
    <row r="20" spans="1:13" ht="15">
      <c r="A20" s="6" t="s">
        <v>13</v>
      </c>
      <c r="B20" s="6"/>
      <c r="C20" s="6"/>
      <c r="D20" s="6"/>
      <c r="E20" s="6"/>
      <c r="F20" s="6"/>
      <c r="G20" s="6"/>
      <c r="H20" s="6"/>
      <c r="I20" s="6"/>
      <c r="J20" s="9"/>
      <c r="K20" s="64" t="s">
        <v>68</v>
      </c>
      <c r="L20" s="64"/>
      <c r="M20" s="47"/>
    </row>
    <row r="21" spans="1:13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8"/>
      <c r="L21" s="8"/>
      <c r="M21" s="4"/>
    </row>
    <row r="22" spans="1:13" ht="15">
      <c r="A22" s="6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4" t="s">
        <v>15</v>
      </c>
      <c r="B23" s="70">
        <v>0.00180204427142653</v>
      </c>
      <c r="C23" s="70"/>
      <c r="E23" s="4"/>
      <c r="G23" s="4"/>
      <c r="H23" s="7"/>
      <c r="I23" s="4"/>
      <c r="J23" s="4"/>
      <c r="K23" s="4"/>
      <c r="L23" s="4"/>
      <c r="M23" s="4"/>
    </row>
    <row r="24" spans="1:13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>
      <c r="A25" s="6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74">
        <v>1893.461</v>
      </c>
      <c r="L25" s="74"/>
      <c r="M25" s="9"/>
    </row>
    <row r="26" spans="1:13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>
      <c r="A27" s="3" t="s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>
      <c r="A28" s="3" t="s">
        <v>18</v>
      </c>
      <c r="B28" s="4"/>
      <c r="C28" s="4"/>
      <c r="D28" s="4"/>
      <c r="E28" s="11"/>
      <c r="F28" s="64">
        <v>0</v>
      </c>
      <c r="G28" s="64"/>
      <c r="H28" s="4"/>
      <c r="I28" s="4"/>
      <c r="J28" s="4"/>
      <c r="K28" s="4"/>
      <c r="L28" s="4"/>
      <c r="M28" s="4"/>
    </row>
    <row r="29" spans="1:13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">
      <c r="A30" s="3" t="s">
        <v>19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">
      <c r="A31" s="3" t="s">
        <v>20</v>
      </c>
      <c r="B31" s="4"/>
      <c r="C31" s="4"/>
      <c r="D31" s="11"/>
      <c r="E31" s="11"/>
      <c r="F31" s="73">
        <f>SUM(L33:M37)</f>
        <v>1034.429506</v>
      </c>
      <c r="G31" s="73"/>
      <c r="I31" s="4"/>
      <c r="J31" s="4"/>
      <c r="K31" s="4"/>
      <c r="L31" s="4"/>
      <c r="M31" s="4"/>
    </row>
    <row r="32" spans="1:13" ht="15">
      <c r="A32" s="3" t="s">
        <v>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5">
      <c r="A33" s="4"/>
      <c r="B33" s="4"/>
      <c r="C33" s="4"/>
      <c r="D33" s="4"/>
      <c r="E33" s="4"/>
      <c r="F33" s="4"/>
      <c r="G33" s="3" t="s">
        <v>22</v>
      </c>
      <c r="H33" s="4"/>
      <c r="I33" s="4"/>
      <c r="J33" s="5"/>
      <c r="K33" s="4"/>
      <c r="L33" s="72">
        <v>2.8856409999999997</v>
      </c>
      <c r="M33" s="72"/>
    </row>
    <row r="34" spans="1:13" ht="15">
      <c r="A34" s="4"/>
      <c r="B34" s="4"/>
      <c r="C34" s="4"/>
      <c r="D34" s="4"/>
      <c r="E34" s="4"/>
      <c r="F34" s="4"/>
      <c r="G34" s="3" t="s">
        <v>23</v>
      </c>
      <c r="H34" s="4"/>
      <c r="I34" s="4"/>
      <c r="J34" s="5"/>
      <c r="K34" s="4"/>
      <c r="L34" s="69">
        <v>419.649693</v>
      </c>
      <c r="M34" s="69"/>
    </row>
    <row r="35" spans="1:13" ht="15">
      <c r="A35" s="4"/>
      <c r="B35" s="4"/>
      <c r="C35" s="4"/>
      <c r="D35" s="4"/>
      <c r="E35" s="4"/>
      <c r="F35" s="4"/>
      <c r="G35" s="3" t="s">
        <v>24</v>
      </c>
      <c r="H35" s="4"/>
      <c r="I35" s="4"/>
      <c r="J35" s="5"/>
      <c r="K35" s="4"/>
      <c r="L35" s="69">
        <v>260.418394</v>
      </c>
      <c r="M35" s="69"/>
    </row>
    <row r="36" spans="1:13" ht="15">
      <c r="A36" s="4"/>
      <c r="B36" s="4"/>
      <c r="C36" s="4"/>
      <c r="D36" s="4"/>
      <c r="E36" s="4"/>
      <c r="F36" s="4"/>
      <c r="G36" s="3" t="s">
        <v>25</v>
      </c>
      <c r="H36" s="4"/>
      <c r="I36" s="4"/>
      <c r="J36" s="5"/>
      <c r="K36" s="4"/>
      <c r="L36" s="69">
        <v>54.3853</v>
      </c>
      <c r="M36" s="69"/>
    </row>
    <row r="37" spans="1:13" ht="15">
      <c r="A37" s="4"/>
      <c r="B37" s="4"/>
      <c r="C37" s="4"/>
      <c r="D37" s="4"/>
      <c r="E37" s="4"/>
      <c r="F37" s="4"/>
      <c r="G37" s="3" t="s">
        <v>26</v>
      </c>
      <c r="H37" s="4"/>
      <c r="I37" s="4"/>
      <c r="J37" s="5"/>
      <c r="K37" s="4"/>
      <c r="L37" s="69">
        <v>297.090478</v>
      </c>
      <c r="M37" s="69"/>
    </row>
    <row r="38" spans="1:13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5">
      <c r="A39" s="6" t="s">
        <v>27</v>
      </c>
      <c r="B39" s="6"/>
      <c r="C39" s="6"/>
      <c r="D39" s="6"/>
      <c r="E39" s="6"/>
      <c r="F39" s="6"/>
      <c r="G39" s="6"/>
      <c r="H39" s="6"/>
      <c r="I39" s="6"/>
      <c r="J39" s="62">
        <v>317.99</v>
      </c>
      <c r="K39" s="62"/>
      <c r="L39" s="6"/>
      <c r="M39" s="6"/>
    </row>
    <row r="40" spans="1:13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5">
      <c r="A41" s="3" t="s">
        <v>28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">
      <c r="A42" s="9" t="s">
        <v>29</v>
      </c>
      <c r="B42" s="9"/>
      <c r="C42" s="64">
        <f>SUM(L45:M50)</f>
        <v>1535.859</v>
      </c>
      <c r="D42" s="64"/>
      <c r="F42" s="9"/>
      <c r="G42" s="9"/>
      <c r="H42" s="9"/>
      <c r="I42" s="9"/>
      <c r="J42" s="9"/>
      <c r="K42" s="9"/>
      <c r="L42" s="9"/>
      <c r="M42" s="9"/>
    </row>
    <row r="43" spans="1:13" ht="15">
      <c r="A43" s="3" t="s">
        <v>21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5">
      <c r="A44" s="4"/>
      <c r="B44" s="4"/>
      <c r="C44" s="4"/>
      <c r="D44" s="4" t="s">
        <v>30</v>
      </c>
      <c r="E44" s="4"/>
      <c r="F44" s="4"/>
      <c r="G44" s="4"/>
      <c r="H44" s="4"/>
      <c r="I44" s="4"/>
      <c r="J44" s="4"/>
      <c r="K44" s="4"/>
      <c r="L44" s="39"/>
      <c r="M44" s="39"/>
    </row>
    <row r="45" spans="1:13" ht="15">
      <c r="A45" s="4"/>
      <c r="B45" s="4"/>
      <c r="C45" s="4"/>
      <c r="D45" s="4"/>
      <c r="E45" s="4"/>
      <c r="F45" s="4"/>
      <c r="G45" s="4" t="s">
        <v>31</v>
      </c>
      <c r="H45" s="4"/>
      <c r="I45" s="4"/>
      <c r="J45" s="4"/>
      <c r="K45" s="4"/>
      <c r="L45" s="68">
        <v>372.622</v>
      </c>
      <c r="M45" s="68"/>
    </row>
    <row r="46" spans="1:13" ht="15">
      <c r="A46" s="4"/>
      <c r="B46" s="4"/>
      <c r="C46" s="4"/>
      <c r="D46" s="4"/>
      <c r="E46" s="4"/>
      <c r="F46" s="4"/>
      <c r="G46" s="4" t="s">
        <v>32</v>
      </c>
      <c r="H46" s="4"/>
      <c r="I46" s="4"/>
      <c r="J46" s="4"/>
      <c r="K46" s="4"/>
      <c r="L46" s="67">
        <v>234.721</v>
      </c>
      <c r="M46" s="67"/>
    </row>
    <row r="47" spans="1:13" ht="15">
      <c r="A47" s="4"/>
      <c r="B47" s="4"/>
      <c r="C47" s="4"/>
      <c r="D47" s="4"/>
      <c r="E47" s="4"/>
      <c r="F47" s="4"/>
      <c r="G47" s="4" t="s">
        <v>33</v>
      </c>
      <c r="H47" s="4"/>
      <c r="I47" s="4"/>
      <c r="J47" s="4"/>
      <c r="K47" s="4"/>
      <c r="L47" s="67">
        <v>176.258</v>
      </c>
      <c r="M47" s="67"/>
    </row>
    <row r="48" spans="1:13" ht="15">
      <c r="A48" s="4"/>
      <c r="B48" s="4"/>
      <c r="C48" s="4"/>
      <c r="D48" s="4" t="s">
        <v>34</v>
      </c>
      <c r="E48" s="4"/>
      <c r="F48" s="4"/>
      <c r="G48" s="4"/>
      <c r="H48" s="4"/>
      <c r="I48" s="4"/>
      <c r="J48" s="4"/>
      <c r="K48" s="4"/>
      <c r="L48" s="40"/>
      <c r="M48" s="40"/>
    </row>
    <row r="49" spans="1:13" ht="15">
      <c r="A49" s="4"/>
      <c r="B49" s="4"/>
      <c r="C49" s="4"/>
      <c r="D49" s="4"/>
      <c r="E49" s="4"/>
      <c r="F49" s="4"/>
      <c r="G49" s="4" t="s">
        <v>31</v>
      </c>
      <c r="H49" s="4"/>
      <c r="I49" s="4"/>
      <c r="J49" s="4"/>
      <c r="K49" s="4"/>
      <c r="L49" s="68">
        <v>371.6</v>
      </c>
      <c r="M49" s="68"/>
    </row>
    <row r="50" spans="1:13" ht="15">
      <c r="A50" s="4"/>
      <c r="B50" s="4"/>
      <c r="C50" s="4"/>
      <c r="D50" s="4"/>
      <c r="E50" s="4"/>
      <c r="F50" s="4"/>
      <c r="G50" s="4" t="s">
        <v>33</v>
      </c>
      <c r="H50" s="4"/>
      <c r="I50" s="4"/>
      <c r="J50" s="4"/>
      <c r="K50" s="4"/>
      <c r="L50" s="67">
        <v>380.658</v>
      </c>
      <c r="M50" s="67"/>
    </row>
    <row r="51" spans="1:13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5">
      <c r="A52" s="3" t="s">
        <v>35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">
      <c r="A53" s="3" t="s">
        <v>36</v>
      </c>
      <c r="B53" s="4"/>
      <c r="C53" s="65">
        <v>1227717.271</v>
      </c>
      <c r="D53" s="65"/>
      <c r="E53" s="4"/>
      <c r="F53" s="4"/>
      <c r="G53" s="4"/>
      <c r="H53" s="4"/>
      <c r="I53" s="4"/>
      <c r="J53" s="4"/>
      <c r="K53" s="4"/>
      <c r="L53" s="4"/>
      <c r="M53" s="4"/>
    </row>
    <row r="54" spans="1:13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5">
      <c r="A55" s="3" t="s">
        <v>37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5">
      <c r="A56" s="3" t="s">
        <v>38</v>
      </c>
      <c r="B56" s="4"/>
      <c r="C56" s="66">
        <v>0</v>
      </c>
      <c r="D56" s="66"/>
      <c r="E56" s="4"/>
      <c r="F56" s="4"/>
      <c r="G56" s="4"/>
      <c r="H56" s="4"/>
      <c r="I56" s="4"/>
      <c r="J56" s="4"/>
      <c r="K56" s="4"/>
      <c r="L56" s="4"/>
      <c r="M56" s="4"/>
    </row>
    <row r="57" spans="1:13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5">
      <c r="A58" s="3" t="s">
        <v>39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5">
      <c r="A59" s="3" t="s">
        <v>40</v>
      </c>
      <c r="B59" s="4"/>
      <c r="C59" s="11"/>
      <c r="D59" s="11"/>
      <c r="E59" s="65">
        <f>SUM(L61:M65)</f>
        <v>768459.6449999999</v>
      </c>
      <c r="F59" s="65"/>
      <c r="G59" s="4"/>
      <c r="H59" s="4"/>
      <c r="I59" s="4"/>
      <c r="J59" s="4"/>
      <c r="K59" s="4"/>
      <c r="L59" s="4"/>
      <c r="M59" s="4"/>
    </row>
    <row r="60" spans="1:13" ht="15">
      <c r="A60" s="3" t="s">
        <v>21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5">
      <c r="A61" s="4"/>
      <c r="B61" s="4"/>
      <c r="C61" s="4"/>
      <c r="D61" s="4"/>
      <c r="E61" s="4"/>
      <c r="F61" s="4"/>
      <c r="G61" s="3" t="s">
        <v>41</v>
      </c>
      <c r="H61" s="4"/>
      <c r="I61" s="4"/>
      <c r="J61" s="4"/>
      <c r="K61" s="4"/>
      <c r="L61" s="64">
        <v>1535.859</v>
      </c>
      <c r="M61" s="64"/>
    </row>
    <row r="62" spans="1:13" ht="15">
      <c r="A62" s="4"/>
      <c r="B62" s="4"/>
      <c r="C62" s="4"/>
      <c r="D62" s="4"/>
      <c r="E62" s="4"/>
      <c r="F62" s="4"/>
      <c r="G62" s="3" t="s">
        <v>42</v>
      </c>
      <c r="H62" s="4"/>
      <c r="I62" s="4"/>
      <c r="J62" s="4"/>
      <c r="K62" s="4"/>
      <c r="L62" s="63">
        <v>273495.111</v>
      </c>
      <c r="M62" s="63"/>
    </row>
    <row r="63" spans="1:13" ht="15">
      <c r="A63" s="4"/>
      <c r="B63" s="4"/>
      <c r="C63" s="4"/>
      <c r="D63" s="4"/>
      <c r="E63" s="4"/>
      <c r="F63" s="4"/>
      <c r="G63" s="3" t="s">
        <v>43</v>
      </c>
      <c r="H63" s="4"/>
      <c r="I63" s="4"/>
      <c r="J63" s="4"/>
      <c r="K63" s="4"/>
      <c r="L63" s="63">
        <v>196751.168</v>
      </c>
      <c r="M63" s="63"/>
    </row>
    <row r="64" spans="1:13" ht="15">
      <c r="A64" s="4"/>
      <c r="B64" s="4"/>
      <c r="C64" s="4"/>
      <c r="D64" s="4"/>
      <c r="E64" s="4"/>
      <c r="F64" s="4"/>
      <c r="G64" s="3" t="s">
        <v>44</v>
      </c>
      <c r="H64" s="4"/>
      <c r="I64" s="4"/>
      <c r="J64" s="4"/>
      <c r="K64" s="4"/>
      <c r="L64" s="63">
        <v>57987.27</v>
      </c>
      <c r="M64" s="63"/>
    </row>
    <row r="65" spans="1:13" ht="15">
      <c r="A65" s="4"/>
      <c r="B65" s="4"/>
      <c r="C65" s="4"/>
      <c r="D65" s="4"/>
      <c r="E65" s="4"/>
      <c r="F65" s="4"/>
      <c r="G65" s="3" t="s">
        <v>45</v>
      </c>
      <c r="H65" s="4"/>
      <c r="I65" s="4"/>
      <c r="J65" s="4"/>
      <c r="K65" s="4"/>
      <c r="L65" s="63">
        <v>238690.237</v>
      </c>
      <c r="M65" s="63"/>
    </row>
    <row r="66" spans="1:13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5">
      <c r="A67" s="3" t="s">
        <v>46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5">
      <c r="A68" s="3" t="s">
        <v>47</v>
      </c>
      <c r="B68" s="4"/>
      <c r="C68" s="62">
        <v>159020</v>
      </c>
      <c r="D68" s="62"/>
      <c r="E68" s="4"/>
      <c r="F68" s="4"/>
      <c r="G68" s="4"/>
      <c r="H68" s="4"/>
      <c r="I68" s="4"/>
      <c r="J68" s="4"/>
      <c r="K68" s="4"/>
      <c r="L68" s="4"/>
      <c r="M68" s="4"/>
    </row>
    <row r="69" spans="1:13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5">
      <c r="A70" s="3" t="s">
        <v>48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5">
      <c r="A71" s="6" t="s">
        <v>49</v>
      </c>
      <c r="B71" s="6"/>
      <c r="C71" s="6"/>
      <c r="D71" s="6"/>
      <c r="E71" s="6"/>
      <c r="F71" s="45">
        <v>0</v>
      </c>
      <c r="G71" s="45"/>
      <c r="H71" s="6"/>
      <c r="I71" s="6"/>
      <c r="J71" s="6"/>
      <c r="K71" s="6"/>
      <c r="L71" s="7"/>
      <c r="M71" s="6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5.75">
      <c r="A74" s="23" t="s">
        <v>60</v>
      </c>
      <c r="B74" s="24"/>
      <c r="C74" s="24"/>
      <c r="D74" s="24"/>
      <c r="E74" s="24"/>
      <c r="F74" s="5"/>
      <c r="G74" s="5"/>
      <c r="H74" s="5"/>
      <c r="I74" s="5"/>
      <c r="J74" s="5"/>
      <c r="K74" s="5"/>
      <c r="L74" s="5"/>
      <c r="M74" s="5"/>
    </row>
    <row r="75" spans="6:13" ht="15">
      <c r="F75" s="5"/>
      <c r="G75" s="5"/>
      <c r="H75" s="5"/>
      <c r="I75" s="5"/>
      <c r="J75" s="5"/>
      <c r="K75" s="5"/>
      <c r="L75" s="5"/>
      <c r="M75" s="5"/>
    </row>
    <row r="76" spans="1:13" ht="15" customHeight="1">
      <c r="A76" s="60" t="s">
        <v>66</v>
      </c>
      <c r="B76" s="61"/>
      <c r="C76" s="61"/>
      <c r="D76" s="61"/>
      <c r="E76" s="61"/>
      <c r="F76" s="5"/>
      <c r="G76" s="5"/>
      <c r="H76" s="5"/>
      <c r="I76" s="5"/>
      <c r="J76" s="5"/>
      <c r="K76" s="5"/>
      <c r="L76" s="5"/>
      <c r="M76" s="5"/>
    </row>
    <row r="77" spans="1:13" ht="16.5" customHeight="1">
      <c r="A77" s="61"/>
      <c r="B77" s="61"/>
      <c r="C77" s="61"/>
      <c r="D77" s="61"/>
      <c r="E77" s="61"/>
      <c r="F77" s="5"/>
      <c r="G77" s="5"/>
      <c r="H77" s="5"/>
      <c r="I77" s="5"/>
      <c r="J77" s="5"/>
      <c r="K77" s="5"/>
      <c r="L77" s="5"/>
      <c r="M77" s="5"/>
    </row>
    <row r="78" spans="1:13" ht="16.5" customHeight="1">
      <c r="A78" s="61"/>
      <c r="B78" s="61"/>
      <c r="C78" s="61"/>
      <c r="D78" s="61"/>
      <c r="E78" s="61"/>
      <c r="F78" s="5"/>
      <c r="G78" s="5"/>
      <c r="H78" s="5"/>
      <c r="I78" s="5"/>
      <c r="J78" s="5"/>
      <c r="K78" s="5"/>
      <c r="L78" s="5"/>
      <c r="M78" s="5"/>
    </row>
    <row r="79" spans="1:13" ht="19.5" customHeight="1">
      <c r="A79" s="61"/>
      <c r="B79" s="61"/>
      <c r="C79" s="61"/>
      <c r="D79" s="61"/>
      <c r="E79" s="61"/>
      <c r="F79" s="5"/>
      <c r="G79" s="5"/>
      <c r="H79" s="5"/>
      <c r="I79" s="5"/>
      <c r="J79" s="5"/>
      <c r="K79" s="5"/>
      <c r="L79" s="5"/>
      <c r="M79" s="5"/>
    </row>
    <row r="80" spans="1:13" ht="16.5" customHeight="1">
      <c r="A80" s="25"/>
      <c r="B80" s="25"/>
      <c r="C80" s="25"/>
      <c r="D80" s="25"/>
      <c r="E80" s="25"/>
      <c r="F80" s="5"/>
      <c r="G80" s="5"/>
      <c r="H80" s="5"/>
      <c r="I80" s="5"/>
      <c r="J80" s="5"/>
      <c r="K80" s="5"/>
      <c r="L80" s="5"/>
      <c r="M80" s="5"/>
    </row>
    <row r="81" spans="1:13" ht="15.75" thickBot="1">
      <c r="A81" s="26" t="s">
        <v>61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5.75" thickBot="1">
      <c r="A82" s="27"/>
      <c r="B82" s="28" t="s">
        <v>3</v>
      </c>
      <c r="C82" s="29" t="s">
        <v>4</v>
      </c>
      <c r="D82" s="29" t="s">
        <v>5</v>
      </c>
      <c r="E82" s="30" t="s">
        <v>6</v>
      </c>
      <c r="F82" s="5"/>
      <c r="G82" s="5"/>
      <c r="H82" s="5"/>
      <c r="I82" s="5"/>
      <c r="J82" s="5"/>
      <c r="K82" s="5"/>
      <c r="L82" s="5"/>
      <c r="M82" s="5"/>
    </row>
    <row r="83" spans="1:13" ht="75">
      <c r="A83" s="31" t="s">
        <v>53</v>
      </c>
      <c r="B83" s="2">
        <v>1042.88</v>
      </c>
      <c r="C83" s="2">
        <v>1596.03</v>
      </c>
      <c r="D83" s="2">
        <v>2391.8</v>
      </c>
      <c r="E83" s="44">
        <v>3428.1</v>
      </c>
      <c r="F83" s="5"/>
      <c r="G83" s="5"/>
      <c r="H83" s="5"/>
      <c r="I83" s="5"/>
      <c r="J83" s="5"/>
      <c r="K83" s="5"/>
      <c r="L83" s="5"/>
      <c r="M83" s="5"/>
    </row>
    <row r="84" spans="1:13" ht="106.5" customHeight="1">
      <c r="A84" s="32" t="s">
        <v>64</v>
      </c>
      <c r="B84" s="57">
        <v>3.02</v>
      </c>
      <c r="C84" s="58"/>
      <c r="D84" s="58"/>
      <c r="E84" s="59"/>
      <c r="F84" s="5"/>
      <c r="G84" s="5"/>
      <c r="H84" s="5"/>
      <c r="I84" s="5"/>
      <c r="J84" s="5"/>
      <c r="K84" s="5"/>
      <c r="L84" s="5"/>
      <c r="M84" s="5"/>
    </row>
    <row r="85" spans="1:13" ht="30">
      <c r="A85" s="32" t="s">
        <v>57</v>
      </c>
      <c r="B85" s="49">
        <v>1.03</v>
      </c>
      <c r="C85" s="50"/>
      <c r="D85" s="50"/>
      <c r="E85" s="51"/>
      <c r="F85" s="38"/>
      <c r="G85" s="5"/>
      <c r="H85" s="38"/>
      <c r="I85" s="5"/>
      <c r="J85" s="5"/>
      <c r="K85" s="5"/>
      <c r="L85" s="5"/>
      <c r="M85" s="5"/>
    </row>
    <row r="86" spans="1:13" ht="45">
      <c r="A86" s="32" t="s">
        <v>58</v>
      </c>
      <c r="B86" s="49">
        <v>0.304</v>
      </c>
      <c r="C86" s="50"/>
      <c r="D86" s="50"/>
      <c r="E86" s="51"/>
      <c r="F86" s="38"/>
      <c r="G86" s="5"/>
      <c r="H86" s="5"/>
      <c r="I86" s="5"/>
      <c r="J86" s="5"/>
      <c r="K86" s="5"/>
      <c r="L86" s="5"/>
      <c r="M86" s="5"/>
    </row>
    <row r="87" spans="1:13" ht="30.75" thickBot="1">
      <c r="A87" s="33" t="s">
        <v>59</v>
      </c>
      <c r="B87" s="49">
        <v>1.684</v>
      </c>
      <c r="C87" s="50"/>
      <c r="D87" s="50"/>
      <c r="E87" s="51"/>
      <c r="F87" s="38"/>
      <c r="G87" s="5"/>
      <c r="H87" s="5"/>
      <c r="I87" s="5"/>
      <c r="J87" s="5"/>
      <c r="K87" s="5"/>
      <c r="L87" s="5"/>
      <c r="M87" s="5"/>
    </row>
    <row r="88" spans="1:13" ht="15.75" thickBot="1">
      <c r="A88" s="1" t="s">
        <v>52</v>
      </c>
      <c r="B88" s="34">
        <v>1045.9</v>
      </c>
      <c r="C88" s="34">
        <v>1599.05</v>
      </c>
      <c r="D88" s="34">
        <v>2394.82</v>
      </c>
      <c r="E88" s="35">
        <v>3431.12</v>
      </c>
      <c r="F88" s="5"/>
      <c r="G88" s="5"/>
      <c r="H88" s="5"/>
      <c r="I88" s="5"/>
      <c r="J88" s="5"/>
      <c r="K88" s="5"/>
      <c r="L88" s="5"/>
      <c r="M88" s="5"/>
    </row>
    <row r="89" spans="1:13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</sheetData>
  <sheetProtection/>
  <mergeCells count="36">
    <mergeCell ref="K18:L18"/>
    <mergeCell ref="H14:I14"/>
    <mergeCell ref="L35:M35"/>
    <mergeCell ref="L34:M34"/>
    <mergeCell ref="L33:M33"/>
    <mergeCell ref="F31:G31"/>
    <mergeCell ref="F28:G28"/>
    <mergeCell ref="K25:L25"/>
    <mergeCell ref="C42:D42"/>
    <mergeCell ref="J39:K39"/>
    <mergeCell ref="L37:M37"/>
    <mergeCell ref="L36:M36"/>
    <mergeCell ref="B23:C23"/>
    <mergeCell ref="K20:L20"/>
    <mergeCell ref="C53:D53"/>
    <mergeCell ref="L50:M50"/>
    <mergeCell ref="L49:M49"/>
    <mergeCell ref="L47:M47"/>
    <mergeCell ref="L46:M46"/>
    <mergeCell ref="L45:M45"/>
    <mergeCell ref="L64:M64"/>
    <mergeCell ref="L63:M63"/>
    <mergeCell ref="L62:M62"/>
    <mergeCell ref="L61:M61"/>
    <mergeCell ref="E59:F59"/>
    <mergeCell ref="C56:D56"/>
    <mergeCell ref="B87:E87"/>
    <mergeCell ref="A1:L2"/>
    <mergeCell ref="G6:J6"/>
    <mergeCell ref="A6:F7"/>
    <mergeCell ref="B84:E84"/>
    <mergeCell ref="B85:E85"/>
    <mergeCell ref="B86:E86"/>
    <mergeCell ref="A76:E79"/>
    <mergeCell ref="C68:D68"/>
    <mergeCell ref="L65:M65"/>
  </mergeCells>
  <printOptions/>
  <pageMargins left="0" right="0" top="0" bottom="0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zoomScalePageLayoutView="0" workbookViewId="0" topLeftCell="A1">
      <selection activeCell="A13" sqref="A13:M71"/>
    </sheetView>
  </sheetViews>
  <sheetFormatPr defaultColWidth="9.140625" defaultRowHeight="15"/>
  <cols>
    <col min="1" max="1" width="15.8515625" style="10" customWidth="1"/>
    <col min="2" max="2" width="9.8515625" style="10" customWidth="1"/>
    <col min="3" max="3" width="12.421875" style="10" customWidth="1"/>
    <col min="4" max="5" width="9.140625" style="10" customWidth="1"/>
    <col min="6" max="6" width="15.7109375" style="10" customWidth="1"/>
    <col min="7" max="7" width="10.28125" style="10" customWidth="1"/>
    <col min="8" max="8" width="9.28125" style="10" customWidth="1"/>
    <col min="9" max="9" width="11.421875" style="10" customWidth="1"/>
    <col min="10" max="10" width="9.28125" style="10" customWidth="1"/>
    <col min="11" max="16384" width="9.140625" style="10" customWidth="1"/>
  </cols>
  <sheetData>
    <row r="1" spans="1:17" ht="1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"/>
      <c r="N1" s="5"/>
      <c r="O1" s="5"/>
      <c r="P1" s="5"/>
      <c r="Q1" s="5"/>
    </row>
    <row r="2" spans="1:17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"/>
      <c r="N2" s="5"/>
      <c r="O2" s="5"/>
      <c r="P2" s="5"/>
      <c r="Q2" s="5"/>
    </row>
    <row r="3" spans="1:17" ht="15.75">
      <c r="A3" s="5"/>
      <c r="B3" s="5"/>
      <c r="C3" s="5"/>
      <c r="D3" s="5"/>
      <c r="E3" s="5"/>
      <c r="F3" s="12">
        <v>42795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>
      <c r="A4" s="5" t="s">
        <v>1</v>
      </c>
      <c r="B4" s="5"/>
      <c r="C4" s="5"/>
      <c r="D4" s="5"/>
      <c r="E4" s="13" t="s">
        <v>54</v>
      </c>
      <c r="F4" s="14"/>
      <c r="G4" s="14"/>
      <c r="H4" s="13"/>
      <c r="I4" s="13"/>
      <c r="J4" s="13"/>
      <c r="K4" s="5"/>
      <c r="L4" s="5"/>
      <c r="M4" s="5"/>
      <c r="N4" s="5"/>
      <c r="O4" s="5"/>
      <c r="P4" s="5"/>
      <c r="Q4" s="5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>
      <c r="A6" s="81"/>
      <c r="B6" s="81"/>
      <c r="C6" s="81"/>
      <c r="D6" s="81"/>
      <c r="E6" s="81"/>
      <c r="F6" s="81"/>
      <c r="G6" s="82" t="s">
        <v>2</v>
      </c>
      <c r="H6" s="83"/>
      <c r="I6" s="83"/>
      <c r="J6" s="84"/>
      <c r="L6" s="5"/>
      <c r="M6" s="5"/>
      <c r="N6" s="5"/>
      <c r="O6" s="5"/>
      <c r="P6" s="5"/>
      <c r="Q6" s="5"/>
    </row>
    <row r="7" spans="1:13" ht="15">
      <c r="A7" s="81"/>
      <c r="B7" s="81"/>
      <c r="C7" s="81"/>
      <c r="D7" s="81"/>
      <c r="E7" s="81"/>
      <c r="F7" s="81"/>
      <c r="G7" s="41" t="s">
        <v>3</v>
      </c>
      <c r="H7" s="41" t="s">
        <v>4</v>
      </c>
      <c r="I7" s="41" t="s">
        <v>5</v>
      </c>
      <c r="J7" s="41" t="s">
        <v>6</v>
      </c>
      <c r="L7" s="5"/>
      <c r="M7" s="5"/>
    </row>
    <row r="8" spans="1:13" ht="15">
      <c r="A8" s="42" t="s">
        <v>7</v>
      </c>
      <c r="B8" s="42"/>
      <c r="C8" s="42"/>
      <c r="D8" s="42"/>
      <c r="E8" s="42"/>
      <c r="F8" s="42"/>
      <c r="G8" s="48">
        <f>ROUND(($H$14+$H$14*0.1391*1.53+B88),2)</f>
        <v>2460.89</v>
      </c>
      <c r="H8" s="48">
        <f>ROUND(($H$14+$H$14*0.1391*1.53+C88),2)</f>
        <v>2460.89</v>
      </c>
      <c r="I8" s="48">
        <f>ROUND(($H$14+$H$14*0.1391*1.53+D88),2)</f>
        <v>2460.89</v>
      </c>
      <c r="J8" s="48">
        <f>ROUND(($H$14+$H$14*0.1391*1.53+E88),2)</f>
        <v>2460.89</v>
      </c>
      <c r="L8" s="5"/>
      <c r="M8" s="5"/>
    </row>
    <row r="9" spans="1:17" ht="15">
      <c r="A9" s="43"/>
      <c r="B9" s="43"/>
      <c r="C9" s="43"/>
      <c r="D9" s="43"/>
      <c r="E9" s="43"/>
      <c r="F9" s="43"/>
      <c r="G9" s="43"/>
      <c r="H9" s="43"/>
      <c r="I9" s="43"/>
      <c r="J9" s="43"/>
      <c r="K9" s="5"/>
      <c r="L9" s="5"/>
      <c r="M9" s="5"/>
      <c r="N9" s="17"/>
      <c r="O9" s="5"/>
      <c r="P9" s="5"/>
      <c r="Q9" s="5"/>
    </row>
    <row r="10" spans="1:17" ht="15">
      <c r="A10" s="5" t="s">
        <v>56</v>
      </c>
      <c r="B10" s="5"/>
      <c r="C10" s="5"/>
      <c r="D10" s="5"/>
      <c r="E10" s="5"/>
      <c r="F10" s="5"/>
      <c r="G10" s="17"/>
      <c r="H10" s="17"/>
      <c r="I10" s="17"/>
      <c r="J10" s="17"/>
      <c r="K10" s="5"/>
      <c r="L10" s="5"/>
      <c r="M10" s="5"/>
      <c r="N10" s="5"/>
      <c r="O10" s="5"/>
      <c r="P10" s="5"/>
      <c r="Q10" s="5"/>
    </row>
    <row r="11" spans="1:17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3" t="s">
        <v>8</v>
      </c>
      <c r="B13" s="4"/>
      <c r="C13" s="4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6" t="s">
        <v>9</v>
      </c>
      <c r="B14" s="6"/>
      <c r="C14" s="6"/>
      <c r="D14" s="6"/>
      <c r="E14" s="6"/>
      <c r="F14" s="6"/>
      <c r="G14" s="6"/>
      <c r="H14" s="64">
        <v>2026.57</v>
      </c>
      <c r="I14" s="64"/>
      <c r="J14" s="6"/>
      <c r="K14" s="6"/>
      <c r="L14" s="7"/>
      <c r="M14" s="6"/>
      <c r="N14" s="6"/>
      <c r="O14" s="6"/>
      <c r="P14" s="6"/>
      <c r="Q14" s="6"/>
    </row>
    <row r="15" spans="1:17" ht="15">
      <c r="A15" s="4" t="s">
        <v>10</v>
      </c>
      <c r="B15" s="4"/>
      <c r="C15" s="4"/>
      <c r="D15" s="4"/>
      <c r="E15" s="4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3" t="s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6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71" t="s">
        <v>67</v>
      </c>
      <c r="L18" s="71"/>
      <c r="M18" s="46"/>
      <c r="N18" s="6"/>
      <c r="O18" s="6"/>
      <c r="P18" s="6"/>
      <c r="Q18" s="6"/>
    </row>
    <row r="19" spans="1:17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8"/>
      <c r="L19" s="8"/>
      <c r="M19" s="4"/>
      <c r="N19" s="4"/>
      <c r="O19" s="4"/>
      <c r="P19" s="8"/>
      <c r="Q19" s="4"/>
    </row>
    <row r="20" spans="1:17" ht="15">
      <c r="A20" s="6" t="s">
        <v>13</v>
      </c>
      <c r="B20" s="6"/>
      <c r="C20" s="6"/>
      <c r="D20" s="6"/>
      <c r="E20" s="6"/>
      <c r="F20" s="6"/>
      <c r="G20" s="6"/>
      <c r="H20" s="6"/>
      <c r="I20" s="6"/>
      <c r="J20" s="9"/>
      <c r="K20" s="64" t="s">
        <v>68</v>
      </c>
      <c r="L20" s="64"/>
      <c r="M20" s="47"/>
      <c r="N20" s="6"/>
      <c r="O20" s="6"/>
      <c r="P20" s="7"/>
      <c r="Q20" s="6"/>
    </row>
    <row r="21" spans="1:17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8"/>
      <c r="L21" s="8"/>
      <c r="M21" s="4"/>
      <c r="N21" s="4"/>
      <c r="O21" s="4"/>
      <c r="P21" s="18"/>
      <c r="Q21" s="4"/>
    </row>
    <row r="22" spans="1:18" ht="15">
      <c r="A22" s="6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7"/>
      <c r="R22" s="19"/>
    </row>
    <row r="23" spans="1:18" ht="15">
      <c r="A23" s="4" t="s">
        <v>15</v>
      </c>
      <c r="B23" s="70">
        <v>0.00180204427142653</v>
      </c>
      <c r="C23" s="70"/>
      <c r="E23" s="4"/>
      <c r="G23" s="4"/>
      <c r="H23" s="7"/>
      <c r="I23" s="4"/>
      <c r="J23" s="4"/>
      <c r="K23" s="4"/>
      <c r="L23" s="4"/>
      <c r="M23" s="4"/>
      <c r="N23" s="4"/>
      <c r="O23" s="4"/>
      <c r="P23" s="4"/>
      <c r="Q23" s="4"/>
      <c r="R23" s="19"/>
    </row>
    <row r="24" spans="1:18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0"/>
    </row>
    <row r="25" spans="1:17" ht="15">
      <c r="A25" s="6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74">
        <v>1893.461</v>
      </c>
      <c r="L25" s="74"/>
      <c r="M25" s="9"/>
      <c r="N25" s="6"/>
      <c r="O25" s="6"/>
      <c r="P25" s="6"/>
      <c r="Q25" s="6"/>
    </row>
    <row r="26" spans="1:17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"/>
      <c r="O26" s="4"/>
      <c r="P26" s="4"/>
      <c r="Q26" s="4"/>
    </row>
    <row r="27" spans="1:17" ht="15">
      <c r="A27" s="3" t="s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">
      <c r="A28" s="3" t="s">
        <v>18</v>
      </c>
      <c r="B28" s="4"/>
      <c r="C28" s="4"/>
      <c r="D28" s="4"/>
      <c r="E28" s="11"/>
      <c r="F28" s="64">
        <v>0</v>
      </c>
      <c r="G28" s="6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">
      <c r="A30" s="3" t="s">
        <v>19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">
      <c r="A31" s="3" t="s">
        <v>20</v>
      </c>
      <c r="B31" s="4"/>
      <c r="C31" s="4"/>
      <c r="D31" s="11"/>
      <c r="E31" s="11"/>
      <c r="F31" s="73">
        <f>SUM(L33:M37)</f>
        <v>1034.429506</v>
      </c>
      <c r="G31" s="73"/>
      <c r="I31" s="4"/>
      <c r="J31" s="4"/>
      <c r="K31" s="4"/>
      <c r="L31" s="4"/>
      <c r="M31" s="4"/>
      <c r="N31" s="4"/>
      <c r="O31" s="4"/>
      <c r="P31" s="4"/>
      <c r="Q31" s="4"/>
    </row>
    <row r="32" spans="1:17" ht="15">
      <c r="A32" s="3" t="s">
        <v>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">
      <c r="A33" s="4"/>
      <c r="B33" s="4"/>
      <c r="C33" s="4"/>
      <c r="D33" s="4"/>
      <c r="E33" s="4"/>
      <c r="F33" s="4"/>
      <c r="G33" s="3" t="s">
        <v>22</v>
      </c>
      <c r="H33" s="4"/>
      <c r="I33" s="4"/>
      <c r="J33" s="5"/>
      <c r="K33" s="4"/>
      <c r="L33" s="72">
        <v>2.8856409999999997</v>
      </c>
      <c r="M33" s="72"/>
      <c r="N33" s="4"/>
      <c r="O33" s="6"/>
      <c r="P33" s="6"/>
      <c r="Q33" s="4"/>
    </row>
    <row r="34" spans="1:17" ht="15">
      <c r="A34" s="4"/>
      <c r="B34" s="4"/>
      <c r="C34" s="4"/>
      <c r="D34" s="4"/>
      <c r="E34" s="4"/>
      <c r="F34" s="4"/>
      <c r="G34" s="3" t="s">
        <v>23</v>
      </c>
      <c r="H34" s="4"/>
      <c r="I34" s="4"/>
      <c r="J34" s="5"/>
      <c r="K34" s="4"/>
      <c r="L34" s="69">
        <v>419.649693</v>
      </c>
      <c r="M34" s="69"/>
      <c r="N34" s="4"/>
      <c r="O34" s="6"/>
      <c r="P34" s="6"/>
      <c r="Q34" s="4"/>
    </row>
    <row r="35" spans="1:17" ht="15">
      <c r="A35" s="4"/>
      <c r="B35" s="4"/>
      <c r="C35" s="4"/>
      <c r="D35" s="4"/>
      <c r="E35" s="4"/>
      <c r="F35" s="4"/>
      <c r="G35" s="3" t="s">
        <v>24</v>
      </c>
      <c r="H35" s="4"/>
      <c r="I35" s="4"/>
      <c r="J35" s="5"/>
      <c r="K35" s="4"/>
      <c r="L35" s="69">
        <v>260.418394</v>
      </c>
      <c r="M35" s="69"/>
      <c r="N35" s="4"/>
      <c r="O35" s="6"/>
      <c r="P35" s="6"/>
      <c r="Q35" s="4"/>
    </row>
    <row r="36" spans="1:17" ht="15">
      <c r="A36" s="4"/>
      <c r="B36" s="4"/>
      <c r="C36" s="4"/>
      <c r="D36" s="4"/>
      <c r="E36" s="4"/>
      <c r="F36" s="4"/>
      <c r="G36" s="3" t="s">
        <v>25</v>
      </c>
      <c r="H36" s="4"/>
      <c r="I36" s="4"/>
      <c r="J36" s="5"/>
      <c r="K36" s="4"/>
      <c r="L36" s="69">
        <v>54.3853</v>
      </c>
      <c r="M36" s="69"/>
      <c r="N36" s="4"/>
      <c r="O36" s="6"/>
      <c r="P36" s="6"/>
      <c r="Q36" s="4"/>
    </row>
    <row r="37" spans="1:17" ht="15">
      <c r="A37" s="4"/>
      <c r="B37" s="4"/>
      <c r="C37" s="4"/>
      <c r="D37" s="4"/>
      <c r="E37" s="4"/>
      <c r="F37" s="4"/>
      <c r="G37" s="3" t="s">
        <v>26</v>
      </c>
      <c r="H37" s="4"/>
      <c r="I37" s="4"/>
      <c r="J37" s="5"/>
      <c r="K37" s="4"/>
      <c r="L37" s="69">
        <v>297.090478</v>
      </c>
      <c r="M37" s="69"/>
      <c r="N37" s="4"/>
      <c r="O37" s="4"/>
      <c r="P37" s="4"/>
      <c r="Q37" s="4"/>
    </row>
    <row r="38" spans="1:17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">
      <c r="A39" s="6" t="s">
        <v>27</v>
      </c>
      <c r="B39" s="6"/>
      <c r="C39" s="6"/>
      <c r="D39" s="6"/>
      <c r="E39" s="6"/>
      <c r="F39" s="6"/>
      <c r="G39" s="6"/>
      <c r="H39" s="6"/>
      <c r="I39" s="6"/>
      <c r="J39" s="62">
        <v>317.99</v>
      </c>
      <c r="K39" s="62"/>
      <c r="L39" s="6"/>
      <c r="M39" s="6"/>
      <c r="N39" s="6"/>
      <c r="O39" s="6"/>
      <c r="P39" s="6"/>
      <c r="Q39" s="6"/>
    </row>
    <row r="40" spans="1:17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5">
      <c r="A41" s="3" t="s">
        <v>28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5">
      <c r="A42" s="9" t="s">
        <v>29</v>
      </c>
      <c r="B42" s="9"/>
      <c r="C42" s="64">
        <f>SUM(L45:M50)</f>
        <v>1535.859</v>
      </c>
      <c r="D42" s="64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22"/>
    </row>
    <row r="43" spans="1:17" ht="15">
      <c r="A43" s="3" t="s">
        <v>21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">
      <c r="A44" s="4"/>
      <c r="B44" s="4"/>
      <c r="C44" s="4"/>
      <c r="D44" s="4" t="s">
        <v>30</v>
      </c>
      <c r="E44" s="4"/>
      <c r="F44" s="4"/>
      <c r="G44" s="4"/>
      <c r="H44" s="4"/>
      <c r="I44" s="4"/>
      <c r="J44" s="4"/>
      <c r="K44" s="4"/>
      <c r="L44" s="39"/>
      <c r="M44" s="39"/>
      <c r="N44" s="4"/>
      <c r="O44" s="4"/>
      <c r="P44" s="4"/>
      <c r="Q44" s="4"/>
    </row>
    <row r="45" spans="1:17" ht="15">
      <c r="A45" s="4"/>
      <c r="B45" s="4"/>
      <c r="C45" s="4"/>
      <c r="D45" s="4"/>
      <c r="E45" s="4"/>
      <c r="F45" s="4"/>
      <c r="G45" s="4" t="s">
        <v>31</v>
      </c>
      <c r="H45" s="4"/>
      <c r="I45" s="4"/>
      <c r="J45" s="4"/>
      <c r="K45" s="4"/>
      <c r="L45" s="68">
        <v>372.622</v>
      </c>
      <c r="M45" s="68"/>
      <c r="N45" s="4"/>
      <c r="O45" s="4"/>
      <c r="P45" s="4"/>
      <c r="Q45" s="4"/>
    </row>
    <row r="46" spans="1:17" ht="15">
      <c r="A46" s="4"/>
      <c r="B46" s="4"/>
      <c r="C46" s="4"/>
      <c r="D46" s="4"/>
      <c r="E46" s="4"/>
      <c r="F46" s="4"/>
      <c r="G46" s="4" t="s">
        <v>32</v>
      </c>
      <c r="H46" s="4"/>
      <c r="I46" s="4"/>
      <c r="J46" s="4"/>
      <c r="K46" s="4"/>
      <c r="L46" s="67">
        <v>234.721</v>
      </c>
      <c r="M46" s="67"/>
      <c r="N46" s="4"/>
      <c r="O46" s="4"/>
      <c r="P46" s="4"/>
      <c r="Q46" s="4"/>
    </row>
    <row r="47" spans="1:17" ht="15">
      <c r="A47" s="4"/>
      <c r="B47" s="4"/>
      <c r="C47" s="4"/>
      <c r="D47" s="4"/>
      <c r="E47" s="4"/>
      <c r="F47" s="4"/>
      <c r="G47" s="4" t="s">
        <v>33</v>
      </c>
      <c r="H47" s="4"/>
      <c r="I47" s="4"/>
      <c r="J47" s="4"/>
      <c r="K47" s="4"/>
      <c r="L47" s="67">
        <v>176.258</v>
      </c>
      <c r="M47" s="67"/>
      <c r="N47" s="4"/>
      <c r="O47" s="4"/>
      <c r="P47" s="4"/>
      <c r="Q47" s="4"/>
    </row>
    <row r="48" spans="1:17" ht="15">
      <c r="A48" s="4"/>
      <c r="B48" s="4"/>
      <c r="C48" s="4"/>
      <c r="D48" s="4" t="s">
        <v>34</v>
      </c>
      <c r="E48" s="4"/>
      <c r="F48" s="4"/>
      <c r="G48" s="4"/>
      <c r="H48" s="4"/>
      <c r="I48" s="4"/>
      <c r="J48" s="4"/>
      <c r="K48" s="4"/>
      <c r="L48" s="40"/>
      <c r="M48" s="40"/>
      <c r="N48" s="4"/>
      <c r="O48" s="4"/>
      <c r="P48" s="4"/>
      <c r="Q48" s="4"/>
    </row>
    <row r="49" spans="1:17" ht="15">
      <c r="A49" s="4"/>
      <c r="B49" s="4"/>
      <c r="C49" s="4"/>
      <c r="D49" s="4"/>
      <c r="E49" s="4"/>
      <c r="F49" s="4"/>
      <c r="G49" s="4" t="s">
        <v>31</v>
      </c>
      <c r="H49" s="4"/>
      <c r="I49" s="4"/>
      <c r="J49" s="4"/>
      <c r="K49" s="4"/>
      <c r="L49" s="68">
        <v>371.6</v>
      </c>
      <c r="M49" s="68"/>
      <c r="N49" s="4"/>
      <c r="O49" s="4"/>
      <c r="P49" s="4"/>
      <c r="Q49" s="4"/>
    </row>
    <row r="50" spans="1:17" ht="15">
      <c r="A50" s="4"/>
      <c r="B50" s="4"/>
      <c r="C50" s="4"/>
      <c r="D50" s="4"/>
      <c r="E50" s="4"/>
      <c r="F50" s="4"/>
      <c r="G50" s="4" t="s">
        <v>33</v>
      </c>
      <c r="H50" s="4"/>
      <c r="I50" s="4"/>
      <c r="J50" s="4"/>
      <c r="K50" s="4"/>
      <c r="L50" s="67">
        <v>380.658</v>
      </c>
      <c r="M50" s="67"/>
      <c r="N50" s="4"/>
      <c r="O50" s="4"/>
      <c r="P50" s="4"/>
      <c r="Q50" s="4"/>
    </row>
    <row r="51" spans="1:17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">
      <c r="A52" s="3" t="s">
        <v>35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">
      <c r="A53" s="3" t="s">
        <v>36</v>
      </c>
      <c r="B53" s="4"/>
      <c r="C53" s="65">
        <v>1227717.271</v>
      </c>
      <c r="D53" s="65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">
      <c r="A55" s="3" t="s">
        <v>37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">
      <c r="A56" s="3" t="s">
        <v>38</v>
      </c>
      <c r="B56" s="4"/>
      <c r="C56" s="66">
        <v>0</v>
      </c>
      <c r="D56" s="6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">
      <c r="A58" s="3" t="s">
        <v>39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">
      <c r="A59" s="3" t="s">
        <v>40</v>
      </c>
      <c r="B59" s="4"/>
      <c r="C59" s="11"/>
      <c r="D59" s="11"/>
      <c r="E59" s="65">
        <f>SUM(L61:M65)</f>
        <v>768459.6449999999</v>
      </c>
      <c r="F59" s="65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">
      <c r="A60" s="3" t="s">
        <v>21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5">
      <c r="A61" s="4"/>
      <c r="B61" s="4"/>
      <c r="C61" s="4"/>
      <c r="D61" s="4"/>
      <c r="E61" s="4"/>
      <c r="F61" s="4"/>
      <c r="G61" s="3" t="s">
        <v>41</v>
      </c>
      <c r="H61" s="4"/>
      <c r="I61" s="4"/>
      <c r="J61" s="4"/>
      <c r="K61" s="4"/>
      <c r="L61" s="64">
        <v>1535.859</v>
      </c>
      <c r="M61" s="64"/>
      <c r="N61" s="4"/>
      <c r="O61" s="4"/>
      <c r="P61" s="4"/>
      <c r="Q61" s="4"/>
    </row>
    <row r="62" spans="1:17" ht="15">
      <c r="A62" s="4"/>
      <c r="B62" s="4"/>
      <c r="C62" s="4"/>
      <c r="D62" s="4"/>
      <c r="E62" s="4"/>
      <c r="F62" s="4"/>
      <c r="G62" s="3" t="s">
        <v>42</v>
      </c>
      <c r="H62" s="4"/>
      <c r="I62" s="4"/>
      <c r="J62" s="4"/>
      <c r="K62" s="4"/>
      <c r="L62" s="63">
        <v>273495.111</v>
      </c>
      <c r="M62" s="63"/>
      <c r="N62" s="4"/>
      <c r="O62" s="4"/>
      <c r="P62" s="4"/>
      <c r="Q62" s="4"/>
    </row>
    <row r="63" spans="1:17" ht="15">
      <c r="A63" s="4"/>
      <c r="B63" s="4"/>
      <c r="C63" s="4"/>
      <c r="D63" s="4"/>
      <c r="E63" s="4"/>
      <c r="F63" s="4"/>
      <c r="G63" s="3" t="s">
        <v>43</v>
      </c>
      <c r="H63" s="4"/>
      <c r="I63" s="4"/>
      <c r="J63" s="4"/>
      <c r="K63" s="4"/>
      <c r="L63" s="63">
        <v>196751.168</v>
      </c>
      <c r="M63" s="63"/>
      <c r="N63" s="4"/>
      <c r="O63" s="4"/>
      <c r="P63" s="4"/>
      <c r="Q63" s="4"/>
    </row>
    <row r="64" spans="1:17" ht="15">
      <c r="A64" s="4"/>
      <c r="B64" s="4"/>
      <c r="C64" s="4"/>
      <c r="D64" s="4"/>
      <c r="E64" s="4"/>
      <c r="F64" s="4"/>
      <c r="G64" s="3" t="s">
        <v>44</v>
      </c>
      <c r="H64" s="4"/>
      <c r="I64" s="4"/>
      <c r="J64" s="4"/>
      <c r="K64" s="4"/>
      <c r="L64" s="63">
        <v>57987.27</v>
      </c>
      <c r="M64" s="63"/>
      <c r="N64" s="4"/>
      <c r="O64" s="4"/>
      <c r="P64" s="4"/>
      <c r="Q64" s="4"/>
    </row>
    <row r="65" spans="1:17" ht="15">
      <c r="A65" s="4"/>
      <c r="B65" s="4"/>
      <c r="C65" s="4"/>
      <c r="D65" s="4"/>
      <c r="E65" s="4"/>
      <c r="F65" s="4"/>
      <c r="G65" s="3" t="s">
        <v>45</v>
      </c>
      <c r="H65" s="4"/>
      <c r="I65" s="4"/>
      <c r="J65" s="4"/>
      <c r="K65" s="4"/>
      <c r="L65" s="63">
        <v>238690.237</v>
      </c>
      <c r="M65" s="63"/>
      <c r="N65" s="4"/>
      <c r="O65" s="4"/>
      <c r="P65" s="4"/>
      <c r="Q65" s="4"/>
    </row>
    <row r="66" spans="1:17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5">
      <c r="A67" s="3" t="s">
        <v>46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5">
      <c r="A68" s="3" t="s">
        <v>47</v>
      </c>
      <c r="B68" s="4"/>
      <c r="C68" s="62">
        <v>159020</v>
      </c>
      <c r="D68" s="62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5">
      <c r="A70" s="3" t="s">
        <v>48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5">
      <c r="A71" s="6" t="s">
        <v>49</v>
      </c>
      <c r="B71" s="6"/>
      <c r="C71" s="6"/>
      <c r="D71" s="6"/>
      <c r="E71" s="6"/>
      <c r="F71" s="45">
        <v>0</v>
      </c>
      <c r="G71" s="45"/>
      <c r="H71" s="6"/>
      <c r="I71" s="6"/>
      <c r="J71" s="6"/>
      <c r="K71" s="6"/>
      <c r="L71" s="7"/>
      <c r="M71" s="6"/>
      <c r="N71" s="6"/>
      <c r="O71" s="6"/>
      <c r="P71" s="6"/>
      <c r="Q71" s="6"/>
    </row>
    <row r="72" spans="1:17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5.75">
      <c r="A74" s="23" t="s">
        <v>60</v>
      </c>
      <c r="B74" s="24"/>
      <c r="C74" s="24"/>
      <c r="D74" s="24"/>
      <c r="E74" s="24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6:17" ht="15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5" customHeight="1">
      <c r="A76" s="60" t="s">
        <v>66</v>
      </c>
      <c r="B76" s="60"/>
      <c r="C76" s="60"/>
      <c r="D76" s="60"/>
      <c r="E76" s="60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7.25" customHeight="1">
      <c r="A77" s="60"/>
      <c r="B77" s="60"/>
      <c r="C77" s="60"/>
      <c r="D77" s="60"/>
      <c r="E77" s="60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5">
      <c r="A78" s="60"/>
      <c r="B78" s="60"/>
      <c r="C78" s="60"/>
      <c r="D78" s="60"/>
      <c r="E78" s="60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5">
      <c r="A79" s="60"/>
      <c r="B79" s="60"/>
      <c r="C79" s="60"/>
      <c r="D79" s="60"/>
      <c r="E79" s="60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">
      <c r="A80" s="25"/>
      <c r="B80" s="25"/>
      <c r="C80" s="25"/>
      <c r="D80" s="25"/>
      <c r="E80" s="2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5" ht="15">
      <c r="A81" s="25"/>
      <c r="B81" s="25"/>
      <c r="C81" s="25"/>
      <c r="D81" s="25"/>
      <c r="E81" s="25"/>
    </row>
    <row r="82" spans="1:17" ht="15.75" thickBot="1">
      <c r="A82" s="26" t="s">
        <v>61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5.75" thickBot="1">
      <c r="A83" s="27"/>
      <c r="B83" s="28" t="s">
        <v>3</v>
      </c>
      <c r="C83" s="29" t="s">
        <v>4</v>
      </c>
      <c r="D83" s="29" t="s">
        <v>5</v>
      </c>
      <c r="E83" s="30" t="s">
        <v>6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50">
      <c r="A84" s="32" t="s">
        <v>64</v>
      </c>
      <c r="B84" s="78">
        <v>3.02</v>
      </c>
      <c r="C84" s="79"/>
      <c r="D84" s="79"/>
      <c r="E84" s="80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27.75" customHeight="1">
      <c r="A85" s="32" t="s">
        <v>57</v>
      </c>
      <c r="B85" s="49">
        <v>1.03</v>
      </c>
      <c r="C85" s="50"/>
      <c r="D85" s="50"/>
      <c r="E85" s="51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60">
      <c r="A86" s="32" t="s">
        <v>58</v>
      </c>
      <c r="B86" s="49">
        <v>0.304</v>
      </c>
      <c r="C86" s="50"/>
      <c r="D86" s="50"/>
      <c r="E86" s="51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30.75" thickBot="1">
      <c r="A87" s="33" t="s">
        <v>59</v>
      </c>
      <c r="B87" s="75">
        <v>1.684</v>
      </c>
      <c r="C87" s="76"/>
      <c r="D87" s="76"/>
      <c r="E87" s="77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.75" thickBot="1">
      <c r="A88" s="1" t="s">
        <v>52</v>
      </c>
      <c r="B88" s="34">
        <v>3.02</v>
      </c>
      <c r="C88" s="34">
        <v>3.02</v>
      </c>
      <c r="D88" s="34">
        <v>3.02</v>
      </c>
      <c r="E88" s="36">
        <v>3.02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</sheetData>
  <sheetProtection/>
  <mergeCells count="36">
    <mergeCell ref="A76:E79"/>
    <mergeCell ref="C68:D68"/>
    <mergeCell ref="L62:M62"/>
    <mergeCell ref="L63:M63"/>
    <mergeCell ref="L64:M64"/>
    <mergeCell ref="L65:M65"/>
    <mergeCell ref="L61:M61"/>
    <mergeCell ref="L34:M34"/>
    <mergeCell ref="L35:M35"/>
    <mergeCell ref="L36:M36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B84:E84"/>
    <mergeCell ref="L47:M47"/>
    <mergeCell ref="C53:D53"/>
    <mergeCell ref="C56:D56"/>
    <mergeCell ref="E59:F59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zoomScalePageLayoutView="0" workbookViewId="0" topLeftCell="A1">
      <selection activeCell="A13" sqref="A13:M71"/>
    </sheetView>
  </sheetViews>
  <sheetFormatPr defaultColWidth="9.140625" defaultRowHeight="15"/>
  <cols>
    <col min="1" max="1" width="15.8515625" style="10" customWidth="1"/>
    <col min="2" max="2" width="9.8515625" style="10" customWidth="1"/>
    <col min="3" max="3" width="13.28125" style="10" customWidth="1"/>
    <col min="4" max="5" width="9.140625" style="10" customWidth="1"/>
    <col min="6" max="6" width="13.8515625" style="10" customWidth="1"/>
    <col min="7" max="7" width="10.28125" style="10" customWidth="1"/>
    <col min="8" max="8" width="9.28125" style="10" customWidth="1"/>
    <col min="9" max="9" width="11.421875" style="10" customWidth="1"/>
    <col min="10" max="10" width="9.28125" style="10" customWidth="1"/>
    <col min="11" max="16384" width="9.140625" style="10" customWidth="1"/>
  </cols>
  <sheetData>
    <row r="1" spans="1:17" ht="1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"/>
      <c r="N1" s="5"/>
      <c r="O1" s="5"/>
      <c r="P1" s="5"/>
      <c r="Q1" s="5"/>
    </row>
    <row r="2" spans="1:17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"/>
      <c r="N2" s="5"/>
      <c r="O2" s="5"/>
      <c r="P2" s="5"/>
      <c r="Q2" s="5"/>
    </row>
    <row r="3" spans="1:17" ht="15.75">
      <c r="A3" s="5"/>
      <c r="B3" s="5"/>
      <c r="C3" s="5"/>
      <c r="D3" s="5"/>
      <c r="E3" s="5"/>
      <c r="F3" s="12">
        <v>42795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>
      <c r="A4" s="5" t="s">
        <v>1</v>
      </c>
      <c r="B4" s="5"/>
      <c r="C4" s="5"/>
      <c r="D4" s="5"/>
      <c r="E4" s="13" t="s">
        <v>62</v>
      </c>
      <c r="F4" s="14"/>
      <c r="G4" s="14"/>
      <c r="H4" s="13"/>
      <c r="I4" s="13"/>
      <c r="J4" s="13"/>
      <c r="K4" s="5"/>
      <c r="L4" s="5"/>
      <c r="M4" s="5"/>
      <c r="N4" s="5"/>
      <c r="O4" s="5"/>
      <c r="P4" s="5"/>
      <c r="Q4" s="5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3" ht="15">
      <c r="A6" s="56"/>
      <c r="B6" s="56"/>
      <c r="C6" s="56"/>
      <c r="D6" s="56"/>
      <c r="E6" s="56"/>
      <c r="F6" s="56"/>
      <c r="G6" s="53" t="s">
        <v>2</v>
      </c>
      <c r="H6" s="54"/>
      <c r="I6" s="54"/>
      <c r="J6" s="55"/>
      <c r="L6" s="5"/>
      <c r="M6" s="5"/>
    </row>
    <row r="7" spans="1:17" ht="15">
      <c r="A7" s="56"/>
      <c r="B7" s="56"/>
      <c r="C7" s="56"/>
      <c r="D7" s="56"/>
      <c r="E7" s="56"/>
      <c r="F7" s="56"/>
      <c r="G7" s="41" t="s">
        <v>3</v>
      </c>
      <c r="H7" s="41" t="s">
        <v>4</v>
      </c>
      <c r="I7" s="41" t="s">
        <v>5</v>
      </c>
      <c r="J7" s="41" t="s">
        <v>6</v>
      </c>
      <c r="L7" s="5"/>
      <c r="M7" s="5"/>
      <c r="N7" s="5"/>
      <c r="O7" s="5"/>
      <c r="P7" s="5"/>
      <c r="Q7" s="5"/>
    </row>
    <row r="8" spans="1:17" ht="15">
      <c r="A8" s="16" t="s">
        <v>7</v>
      </c>
      <c r="B8" s="16"/>
      <c r="C8" s="16"/>
      <c r="D8" s="16"/>
      <c r="E8" s="16"/>
      <c r="F8" s="16"/>
      <c r="G8" s="48">
        <f>ROUND(($H$14+B88),2)</f>
        <v>2366.51</v>
      </c>
      <c r="H8" s="48">
        <f>ROUND(($H$14+C88),2)</f>
        <v>2366.51</v>
      </c>
      <c r="I8" s="48">
        <f>ROUND(($H$14+D88),2)</f>
        <v>2366.51</v>
      </c>
      <c r="J8" s="48">
        <f>ROUND(($H$14+E88),2)</f>
        <v>2366.51</v>
      </c>
      <c r="L8" s="5"/>
      <c r="M8" s="5"/>
      <c r="N8" s="5"/>
      <c r="O8" s="5"/>
      <c r="P8" s="5"/>
      <c r="Q8" s="5"/>
    </row>
    <row r="9" spans="1:17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5" t="s">
        <v>56</v>
      </c>
      <c r="B10" s="5"/>
      <c r="C10" s="5"/>
      <c r="D10" s="5"/>
      <c r="E10" s="5"/>
      <c r="F10" s="5"/>
      <c r="G10" s="17"/>
      <c r="H10" s="17"/>
      <c r="I10" s="17"/>
      <c r="J10" s="17"/>
      <c r="K10" s="5"/>
      <c r="L10" s="5"/>
      <c r="M10" s="5"/>
      <c r="N10" s="5"/>
      <c r="O10" s="5"/>
      <c r="P10" s="5"/>
      <c r="Q10" s="5"/>
    </row>
    <row r="11" spans="1:18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7" ht="15">
      <c r="A13" s="3" t="s">
        <v>8</v>
      </c>
      <c r="B13" s="4"/>
      <c r="C13" s="4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6" t="s">
        <v>9</v>
      </c>
      <c r="B14" s="6"/>
      <c r="C14" s="6"/>
      <c r="D14" s="6"/>
      <c r="E14" s="6"/>
      <c r="F14" s="6"/>
      <c r="G14" s="6"/>
      <c r="H14" s="64">
        <v>2026.57</v>
      </c>
      <c r="I14" s="64"/>
      <c r="J14" s="6"/>
      <c r="K14" s="6"/>
      <c r="L14" s="7"/>
      <c r="M14" s="6"/>
      <c r="N14" s="6"/>
      <c r="O14" s="6"/>
      <c r="P14" s="6"/>
      <c r="Q14" s="6"/>
    </row>
    <row r="15" spans="1:17" ht="15">
      <c r="A15" s="4" t="s">
        <v>10</v>
      </c>
      <c r="B15" s="4"/>
      <c r="C15" s="4"/>
      <c r="D15" s="4"/>
      <c r="E15" s="4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3" t="s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6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71" t="s">
        <v>67</v>
      </c>
      <c r="L18" s="71"/>
      <c r="M18" s="46"/>
      <c r="N18" s="6"/>
      <c r="O18" s="6"/>
      <c r="P18" s="6"/>
      <c r="Q18" s="6"/>
    </row>
    <row r="19" spans="1:17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8"/>
      <c r="L19" s="8"/>
      <c r="M19" s="4"/>
      <c r="N19" s="4"/>
      <c r="O19" s="4"/>
      <c r="P19" s="8"/>
      <c r="Q19" s="4"/>
    </row>
    <row r="20" spans="1:17" ht="15">
      <c r="A20" s="6" t="s">
        <v>13</v>
      </c>
      <c r="B20" s="6"/>
      <c r="C20" s="6"/>
      <c r="D20" s="6"/>
      <c r="E20" s="6"/>
      <c r="F20" s="6"/>
      <c r="G20" s="6"/>
      <c r="H20" s="6"/>
      <c r="I20" s="6"/>
      <c r="J20" s="9"/>
      <c r="K20" s="64" t="s">
        <v>68</v>
      </c>
      <c r="L20" s="64"/>
      <c r="M20" s="47"/>
      <c r="N20" s="6"/>
      <c r="O20" s="6"/>
      <c r="P20" s="7"/>
      <c r="Q20" s="6"/>
    </row>
    <row r="21" spans="1:17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8"/>
      <c r="L21" s="8"/>
      <c r="M21" s="4"/>
      <c r="N21" s="4"/>
      <c r="O21" s="4"/>
      <c r="P21" s="18"/>
      <c r="Q21" s="4"/>
    </row>
    <row r="22" spans="1:18" ht="15">
      <c r="A22" s="6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7"/>
      <c r="R22" s="19"/>
    </row>
    <row r="23" spans="1:18" ht="15">
      <c r="A23" s="4" t="s">
        <v>15</v>
      </c>
      <c r="B23" s="70">
        <v>0.00180204427142653</v>
      </c>
      <c r="C23" s="70"/>
      <c r="E23" s="4"/>
      <c r="G23" s="4"/>
      <c r="H23" s="7"/>
      <c r="I23" s="4"/>
      <c r="J23" s="4"/>
      <c r="K23" s="4"/>
      <c r="L23" s="4"/>
      <c r="M23" s="4"/>
      <c r="N23" s="4"/>
      <c r="O23" s="4"/>
      <c r="P23" s="4"/>
      <c r="Q23" s="4"/>
      <c r="R23" s="19"/>
    </row>
    <row r="24" spans="1:18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0"/>
    </row>
    <row r="25" spans="1:17" ht="15">
      <c r="A25" s="6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74">
        <v>1893.461</v>
      </c>
      <c r="L25" s="74"/>
      <c r="M25" s="9"/>
      <c r="N25" s="6"/>
      <c r="O25" s="6"/>
      <c r="P25" s="6"/>
      <c r="Q25" s="6"/>
    </row>
    <row r="26" spans="1:17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"/>
      <c r="O26" s="4"/>
      <c r="P26" s="4"/>
      <c r="Q26" s="4"/>
    </row>
    <row r="27" spans="1:17" ht="15">
      <c r="A27" s="3" t="s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">
      <c r="A28" s="3" t="s">
        <v>18</v>
      </c>
      <c r="B28" s="4"/>
      <c r="C28" s="4"/>
      <c r="D28" s="4"/>
      <c r="E28" s="11"/>
      <c r="F28" s="64">
        <v>0</v>
      </c>
      <c r="G28" s="6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">
      <c r="A30" s="3" t="s">
        <v>19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">
      <c r="A31" s="3" t="s">
        <v>20</v>
      </c>
      <c r="B31" s="4"/>
      <c r="C31" s="4"/>
      <c r="D31" s="11"/>
      <c r="E31" s="11"/>
      <c r="F31" s="73">
        <f>SUM(L33:M37)</f>
        <v>1034.429506</v>
      </c>
      <c r="G31" s="73"/>
      <c r="I31" s="4"/>
      <c r="J31" s="4"/>
      <c r="K31" s="4"/>
      <c r="L31" s="4"/>
      <c r="M31" s="4"/>
      <c r="N31" s="4"/>
      <c r="O31" s="4"/>
      <c r="P31" s="4"/>
      <c r="Q31" s="4"/>
    </row>
    <row r="32" spans="1:17" ht="15">
      <c r="A32" s="3" t="s">
        <v>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">
      <c r="A33" s="4"/>
      <c r="B33" s="4"/>
      <c r="C33" s="4"/>
      <c r="D33" s="4"/>
      <c r="E33" s="4"/>
      <c r="F33" s="4"/>
      <c r="G33" s="3" t="s">
        <v>22</v>
      </c>
      <c r="H33" s="4"/>
      <c r="I33" s="4"/>
      <c r="J33" s="5"/>
      <c r="K33" s="4"/>
      <c r="L33" s="72">
        <v>2.8856409999999997</v>
      </c>
      <c r="M33" s="72"/>
      <c r="N33" s="4"/>
      <c r="O33" s="6"/>
      <c r="P33" s="6"/>
      <c r="Q33" s="4"/>
    </row>
    <row r="34" spans="1:17" ht="15">
      <c r="A34" s="4"/>
      <c r="B34" s="4"/>
      <c r="C34" s="4"/>
      <c r="D34" s="4"/>
      <c r="E34" s="4"/>
      <c r="F34" s="4"/>
      <c r="G34" s="3" t="s">
        <v>23</v>
      </c>
      <c r="H34" s="4"/>
      <c r="I34" s="4"/>
      <c r="J34" s="5"/>
      <c r="K34" s="4"/>
      <c r="L34" s="69">
        <v>419.649693</v>
      </c>
      <c r="M34" s="69"/>
      <c r="N34" s="4"/>
      <c r="O34" s="6"/>
      <c r="P34" s="6"/>
      <c r="Q34" s="4"/>
    </row>
    <row r="35" spans="1:17" ht="15">
      <c r="A35" s="4"/>
      <c r="B35" s="4"/>
      <c r="C35" s="4"/>
      <c r="D35" s="4"/>
      <c r="E35" s="4"/>
      <c r="F35" s="4"/>
      <c r="G35" s="3" t="s">
        <v>24</v>
      </c>
      <c r="H35" s="4"/>
      <c r="I35" s="4"/>
      <c r="J35" s="5"/>
      <c r="K35" s="4"/>
      <c r="L35" s="69">
        <v>260.418394</v>
      </c>
      <c r="M35" s="69"/>
      <c r="N35" s="4"/>
      <c r="O35" s="6"/>
      <c r="P35" s="6"/>
      <c r="Q35" s="4"/>
    </row>
    <row r="36" spans="1:17" ht="15">
      <c r="A36" s="4"/>
      <c r="B36" s="4"/>
      <c r="C36" s="4"/>
      <c r="D36" s="4"/>
      <c r="E36" s="4"/>
      <c r="F36" s="4"/>
      <c r="G36" s="3" t="s">
        <v>25</v>
      </c>
      <c r="H36" s="4"/>
      <c r="I36" s="4"/>
      <c r="J36" s="5"/>
      <c r="K36" s="4"/>
      <c r="L36" s="69">
        <v>54.3853</v>
      </c>
      <c r="M36" s="69"/>
      <c r="N36" s="4"/>
      <c r="O36" s="6"/>
      <c r="P36" s="6"/>
      <c r="Q36" s="4"/>
    </row>
    <row r="37" spans="1:17" ht="15">
      <c r="A37" s="4"/>
      <c r="B37" s="4"/>
      <c r="C37" s="4"/>
      <c r="D37" s="4"/>
      <c r="E37" s="4"/>
      <c r="F37" s="4"/>
      <c r="G37" s="3" t="s">
        <v>26</v>
      </c>
      <c r="H37" s="4"/>
      <c r="I37" s="4"/>
      <c r="J37" s="5"/>
      <c r="K37" s="4"/>
      <c r="L37" s="69">
        <v>297.090478</v>
      </c>
      <c r="M37" s="69"/>
      <c r="N37" s="4"/>
      <c r="O37" s="4"/>
      <c r="P37" s="4"/>
      <c r="Q37" s="4"/>
    </row>
    <row r="38" spans="1:17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">
      <c r="A39" s="6" t="s">
        <v>27</v>
      </c>
      <c r="B39" s="6"/>
      <c r="C39" s="6"/>
      <c r="D39" s="6"/>
      <c r="E39" s="6"/>
      <c r="F39" s="6"/>
      <c r="G39" s="6"/>
      <c r="H39" s="6"/>
      <c r="I39" s="6"/>
      <c r="J39" s="62">
        <v>317.99</v>
      </c>
      <c r="K39" s="62"/>
      <c r="L39" s="6"/>
      <c r="M39" s="6"/>
      <c r="N39" s="6"/>
      <c r="O39" s="6"/>
      <c r="P39" s="6"/>
      <c r="Q39" s="6"/>
    </row>
    <row r="40" spans="1:17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5">
      <c r="A41" s="3" t="s">
        <v>28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5">
      <c r="A42" s="9" t="s">
        <v>29</v>
      </c>
      <c r="B42" s="9"/>
      <c r="C42" s="64">
        <f>SUM(L45:M50)</f>
        <v>1535.859</v>
      </c>
      <c r="D42" s="64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22"/>
    </row>
    <row r="43" spans="1:17" ht="15">
      <c r="A43" s="3" t="s">
        <v>21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">
      <c r="A44" s="4"/>
      <c r="B44" s="4"/>
      <c r="C44" s="4"/>
      <c r="D44" s="4" t="s">
        <v>30</v>
      </c>
      <c r="E44" s="4"/>
      <c r="F44" s="4"/>
      <c r="G44" s="4"/>
      <c r="H44" s="4"/>
      <c r="I44" s="4"/>
      <c r="J44" s="4"/>
      <c r="K44" s="4"/>
      <c r="L44" s="39"/>
      <c r="M44" s="39"/>
      <c r="N44" s="4"/>
      <c r="O44" s="4"/>
      <c r="P44" s="4"/>
      <c r="Q44" s="4"/>
    </row>
    <row r="45" spans="1:17" ht="15">
      <c r="A45" s="4"/>
      <c r="B45" s="4"/>
      <c r="C45" s="4"/>
      <c r="D45" s="4"/>
      <c r="E45" s="4"/>
      <c r="F45" s="4"/>
      <c r="G45" s="4" t="s">
        <v>31</v>
      </c>
      <c r="H45" s="4"/>
      <c r="I45" s="4"/>
      <c r="J45" s="4"/>
      <c r="K45" s="4"/>
      <c r="L45" s="68">
        <v>372.622</v>
      </c>
      <c r="M45" s="68"/>
      <c r="N45" s="4"/>
      <c r="O45" s="4"/>
      <c r="P45" s="4"/>
      <c r="Q45" s="4"/>
    </row>
    <row r="46" spans="1:17" ht="15">
      <c r="A46" s="4"/>
      <c r="B46" s="4"/>
      <c r="C46" s="4"/>
      <c r="D46" s="4"/>
      <c r="E46" s="4"/>
      <c r="F46" s="4"/>
      <c r="G46" s="4" t="s">
        <v>32</v>
      </c>
      <c r="H46" s="4"/>
      <c r="I46" s="4"/>
      <c r="J46" s="4"/>
      <c r="K46" s="4"/>
      <c r="L46" s="67">
        <v>234.721</v>
      </c>
      <c r="M46" s="67"/>
      <c r="N46" s="4"/>
      <c r="O46" s="4"/>
      <c r="P46" s="4"/>
      <c r="Q46" s="4"/>
    </row>
    <row r="47" spans="1:17" ht="15">
      <c r="A47" s="4"/>
      <c r="B47" s="4"/>
      <c r="C47" s="4"/>
      <c r="D47" s="4"/>
      <c r="E47" s="4"/>
      <c r="F47" s="4"/>
      <c r="G47" s="4" t="s">
        <v>33</v>
      </c>
      <c r="H47" s="4"/>
      <c r="I47" s="4"/>
      <c r="J47" s="4"/>
      <c r="K47" s="4"/>
      <c r="L47" s="67">
        <v>176.258</v>
      </c>
      <c r="M47" s="67"/>
      <c r="N47" s="4"/>
      <c r="O47" s="4"/>
      <c r="P47" s="4"/>
      <c r="Q47" s="4"/>
    </row>
    <row r="48" spans="1:17" ht="15">
      <c r="A48" s="4"/>
      <c r="B48" s="4"/>
      <c r="C48" s="4"/>
      <c r="D48" s="4" t="s">
        <v>34</v>
      </c>
      <c r="E48" s="4"/>
      <c r="F48" s="4"/>
      <c r="G48" s="4"/>
      <c r="H48" s="4"/>
      <c r="I48" s="4"/>
      <c r="J48" s="4"/>
      <c r="K48" s="4"/>
      <c r="L48" s="40"/>
      <c r="M48" s="40"/>
      <c r="N48" s="4"/>
      <c r="O48" s="4"/>
      <c r="P48" s="4"/>
      <c r="Q48" s="4"/>
    </row>
    <row r="49" spans="1:17" ht="15">
      <c r="A49" s="4"/>
      <c r="B49" s="4"/>
      <c r="C49" s="4"/>
      <c r="D49" s="4"/>
      <c r="E49" s="4"/>
      <c r="F49" s="4"/>
      <c r="G49" s="4" t="s">
        <v>31</v>
      </c>
      <c r="H49" s="4"/>
      <c r="I49" s="4"/>
      <c r="J49" s="4"/>
      <c r="K49" s="4"/>
      <c r="L49" s="68">
        <v>371.6</v>
      </c>
      <c r="M49" s="68"/>
      <c r="N49" s="4"/>
      <c r="O49" s="4"/>
      <c r="P49" s="4"/>
      <c r="Q49" s="4"/>
    </row>
    <row r="50" spans="1:17" ht="15">
      <c r="A50" s="4"/>
      <c r="B50" s="4"/>
      <c r="C50" s="4"/>
      <c r="D50" s="4"/>
      <c r="E50" s="4"/>
      <c r="F50" s="4"/>
      <c r="G50" s="4" t="s">
        <v>33</v>
      </c>
      <c r="H50" s="4"/>
      <c r="I50" s="4"/>
      <c r="J50" s="4"/>
      <c r="K50" s="4"/>
      <c r="L50" s="67">
        <v>380.658</v>
      </c>
      <c r="M50" s="67"/>
      <c r="N50" s="4"/>
      <c r="O50" s="4"/>
      <c r="P50" s="4"/>
      <c r="Q50" s="4"/>
    </row>
    <row r="51" spans="1:17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">
      <c r="A52" s="3" t="s">
        <v>35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">
      <c r="A53" s="3" t="s">
        <v>36</v>
      </c>
      <c r="B53" s="4"/>
      <c r="C53" s="65">
        <v>1227717.271</v>
      </c>
      <c r="D53" s="65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">
      <c r="A55" s="3" t="s">
        <v>37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">
      <c r="A56" s="3" t="s">
        <v>38</v>
      </c>
      <c r="B56" s="4"/>
      <c r="C56" s="66">
        <v>0</v>
      </c>
      <c r="D56" s="6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">
      <c r="A58" s="3" t="s">
        <v>39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">
      <c r="A59" s="3" t="s">
        <v>40</v>
      </c>
      <c r="B59" s="4"/>
      <c r="C59" s="11"/>
      <c r="D59" s="11"/>
      <c r="E59" s="65">
        <f>SUM(L61:M65)</f>
        <v>768459.6449999999</v>
      </c>
      <c r="F59" s="65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">
      <c r="A60" s="3" t="s">
        <v>21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5">
      <c r="A61" s="4"/>
      <c r="B61" s="4"/>
      <c r="C61" s="4"/>
      <c r="D61" s="4"/>
      <c r="E61" s="4"/>
      <c r="F61" s="4"/>
      <c r="G61" s="3" t="s">
        <v>41</v>
      </c>
      <c r="H61" s="4"/>
      <c r="I61" s="4"/>
      <c r="J61" s="4"/>
      <c r="K61" s="4"/>
      <c r="L61" s="64">
        <v>1535.859</v>
      </c>
      <c r="M61" s="64"/>
      <c r="N61" s="4"/>
      <c r="O61" s="4"/>
      <c r="P61" s="4"/>
      <c r="Q61" s="4"/>
    </row>
    <row r="62" spans="1:17" ht="15">
      <c r="A62" s="4"/>
      <c r="B62" s="4"/>
      <c r="C62" s="4"/>
      <c r="D62" s="4"/>
      <c r="E62" s="4"/>
      <c r="F62" s="4"/>
      <c r="G62" s="3" t="s">
        <v>42</v>
      </c>
      <c r="H62" s="4"/>
      <c r="I62" s="4"/>
      <c r="J62" s="4"/>
      <c r="K62" s="4"/>
      <c r="L62" s="63">
        <v>273495.111</v>
      </c>
      <c r="M62" s="63"/>
      <c r="N62" s="4"/>
      <c r="O62" s="4"/>
      <c r="P62" s="4"/>
      <c r="Q62" s="4"/>
    </row>
    <row r="63" spans="1:17" ht="15">
      <c r="A63" s="4"/>
      <c r="B63" s="4"/>
      <c r="C63" s="4"/>
      <c r="D63" s="4"/>
      <c r="E63" s="4"/>
      <c r="F63" s="4"/>
      <c r="G63" s="3" t="s">
        <v>43</v>
      </c>
      <c r="H63" s="4"/>
      <c r="I63" s="4"/>
      <c r="J63" s="4"/>
      <c r="K63" s="4"/>
      <c r="L63" s="63">
        <v>196751.168</v>
      </c>
      <c r="M63" s="63"/>
      <c r="N63" s="4"/>
      <c r="O63" s="4"/>
      <c r="P63" s="4"/>
      <c r="Q63" s="4"/>
    </row>
    <row r="64" spans="1:17" ht="15">
      <c r="A64" s="4"/>
      <c r="B64" s="4"/>
      <c r="C64" s="4"/>
      <c r="D64" s="4"/>
      <c r="E64" s="4"/>
      <c r="F64" s="4"/>
      <c r="G64" s="3" t="s">
        <v>44</v>
      </c>
      <c r="H64" s="4"/>
      <c r="I64" s="4"/>
      <c r="J64" s="4"/>
      <c r="K64" s="4"/>
      <c r="L64" s="63">
        <v>57987.27</v>
      </c>
      <c r="M64" s="63"/>
      <c r="N64" s="4"/>
      <c r="O64" s="4"/>
      <c r="P64" s="4"/>
      <c r="Q64" s="4"/>
    </row>
    <row r="65" spans="1:17" ht="15">
      <c r="A65" s="4"/>
      <c r="B65" s="4"/>
      <c r="C65" s="4"/>
      <c r="D65" s="4"/>
      <c r="E65" s="4"/>
      <c r="F65" s="4"/>
      <c r="G65" s="3" t="s">
        <v>45</v>
      </c>
      <c r="H65" s="4"/>
      <c r="I65" s="4"/>
      <c r="J65" s="4"/>
      <c r="K65" s="4"/>
      <c r="L65" s="63">
        <v>238690.237</v>
      </c>
      <c r="M65" s="63"/>
      <c r="N65" s="4"/>
      <c r="O65" s="4"/>
      <c r="P65" s="4"/>
      <c r="Q65" s="4"/>
    </row>
    <row r="66" spans="1:17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5">
      <c r="A67" s="3" t="s">
        <v>46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5">
      <c r="A68" s="3" t="s">
        <v>47</v>
      </c>
      <c r="B68" s="4"/>
      <c r="C68" s="62">
        <v>159020</v>
      </c>
      <c r="D68" s="62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5">
      <c r="A70" s="3" t="s">
        <v>48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5">
      <c r="A71" s="6" t="s">
        <v>49</v>
      </c>
      <c r="B71" s="6"/>
      <c r="C71" s="6"/>
      <c r="D71" s="6"/>
      <c r="E71" s="6"/>
      <c r="F71" s="45">
        <v>0</v>
      </c>
      <c r="G71" s="45"/>
      <c r="H71" s="6"/>
      <c r="I71" s="6"/>
      <c r="J71" s="6"/>
      <c r="K71" s="6"/>
      <c r="L71" s="7"/>
      <c r="M71" s="6"/>
      <c r="N71" s="6"/>
      <c r="O71" s="6"/>
      <c r="P71" s="6"/>
      <c r="Q71" s="6"/>
    </row>
    <row r="72" spans="1:17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">
      <c r="A80" s="26" t="s">
        <v>50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5.75" thickBot="1">
      <c r="A81" s="3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5" customHeight="1" thickBot="1">
      <c r="A82" s="27"/>
      <c r="B82" s="28" t="s">
        <v>3</v>
      </c>
      <c r="C82" s="29" t="s">
        <v>4</v>
      </c>
      <c r="D82" s="29" t="s">
        <v>5</v>
      </c>
      <c r="E82" s="30" t="s">
        <v>6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27.75" customHeight="1">
      <c r="A83" s="31" t="s">
        <v>51</v>
      </c>
      <c r="B83" s="85">
        <v>336.92</v>
      </c>
      <c r="C83" s="86"/>
      <c r="D83" s="86"/>
      <c r="E83" s="87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50">
      <c r="A84" s="32" t="s">
        <v>64</v>
      </c>
      <c r="B84" s="57">
        <v>3.02</v>
      </c>
      <c r="C84" s="58"/>
      <c r="D84" s="58"/>
      <c r="E84" s="59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28.5" customHeight="1">
      <c r="A85" s="32" t="s">
        <v>57</v>
      </c>
      <c r="B85" s="49">
        <v>1.03</v>
      </c>
      <c r="C85" s="50"/>
      <c r="D85" s="50"/>
      <c r="E85" s="51"/>
      <c r="F85" s="38"/>
      <c r="G85" s="38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7" ht="60">
      <c r="A86" s="32" t="s">
        <v>58</v>
      </c>
      <c r="B86" s="49">
        <v>0.304</v>
      </c>
      <c r="C86" s="50"/>
      <c r="D86" s="50"/>
      <c r="E86" s="51"/>
      <c r="F86" s="38"/>
      <c r="G86" s="38"/>
    </row>
    <row r="87" spans="1:17" ht="30.75" thickBot="1">
      <c r="A87" s="33" t="s">
        <v>59</v>
      </c>
      <c r="B87" s="49">
        <v>1.684</v>
      </c>
      <c r="C87" s="50"/>
      <c r="D87" s="50"/>
      <c r="E87" s="51"/>
      <c r="F87" s="38"/>
      <c r="G87" s="38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.75" thickBot="1">
      <c r="A88" s="1" t="s">
        <v>52</v>
      </c>
      <c r="B88" s="34">
        <v>339.94</v>
      </c>
      <c r="C88" s="34">
        <v>339.94</v>
      </c>
      <c r="D88" s="34">
        <v>339.94</v>
      </c>
      <c r="E88" s="34">
        <v>339.94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</sheetData>
  <sheetProtection/>
  <mergeCells count="36">
    <mergeCell ref="C68:D68"/>
    <mergeCell ref="L45:M45"/>
    <mergeCell ref="B83:E83"/>
    <mergeCell ref="C56:D56"/>
    <mergeCell ref="E59:F59"/>
    <mergeCell ref="L61:M61"/>
    <mergeCell ref="L63:M63"/>
    <mergeCell ref="B84:E84"/>
    <mergeCell ref="B85:E85"/>
    <mergeCell ref="B86:E86"/>
    <mergeCell ref="B87:E87"/>
    <mergeCell ref="L49:M49"/>
    <mergeCell ref="L50:M50"/>
    <mergeCell ref="C53:D53"/>
    <mergeCell ref="L62:M62"/>
    <mergeCell ref="L64:M64"/>
    <mergeCell ref="L65:M65"/>
    <mergeCell ref="B23:C23"/>
    <mergeCell ref="K25:L25"/>
    <mergeCell ref="F28:G28"/>
    <mergeCell ref="F31:G31"/>
    <mergeCell ref="L47:M47"/>
    <mergeCell ref="L34:M34"/>
    <mergeCell ref="L35:M35"/>
    <mergeCell ref="J39:K39"/>
    <mergeCell ref="C42:D42"/>
    <mergeCell ref="A1:L2"/>
    <mergeCell ref="A6:F7"/>
    <mergeCell ref="G6:J6"/>
    <mergeCell ref="H14:I14"/>
    <mergeCell ref="K18:L18"/>
    <mergeCell ref="L46:M46"/>
    <mergeCell ref="L33:M33"/>
    <mergeCell ref="K20:L20"/>
    <mergeCell ref="L36:M36"/>
    <mergeCell ref="L37:M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="80" zoomScaleNormal="80" zoomScalePageLayoutView="0" workbookViewId="0" topLeftCell="A7">
      <selection activeCell="A13" sqref="A13:M71"/>
    </sheetView>
  </sheetViews>
  <sheetFormatPr defaultColWidth="9.140625" defaultRowHeight="15"/>
  <cols>
    <col min="1" max="1" width="15.8515625" style="10" customWidth="1"/>
    <col min="2" max="2" width="9.8515625" style="10" customWidth="1"/>
    <col min="3" max="3" width="12.140625" style="10" customWidth="1"/>
    <col min="4" max="5" width="9.140625" style="10" customWidth="1"/>
    <col min="6" max="6" width="13.7109375" style="10" customWidth="1"/>
    <col min="7" max="7" width="10.28125" style="10" customWidth="1"/>
    <col min="8" max="8" width="9.28125" style="10" customWidth="1"/>
    <col min="9" max="9" width="11.421875" style="10" customWidth="1"/>
    <col min="10" max="10" width="9.28125" style="10" customWidth="1"/>
    <col min="11" max="16384" width="9.140625" style="10" customWidth="1"/>
  </cols>
  <sheetData>
    <row r="1" spans="1:17" ht="1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"/>
      <c r="N1" s="5"/>
      <c r="O1" s="5"/>
      <c r="P1" s="5"/>
      <c r="Q1" s="5"/>
    </row>
    <row r="2" spans="1:17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"/>
      <c r="N2" s="5"/>
      <c r="O2" s="5"/>
      <c r="P2" s="5"/>
      <c r="Q2" s="5"/>
    </row>
    <row r="3" spans="1:17" ht="15.75">
      <c r="A3" s="5"/>
      <c r="B3" s="5"/>
      <c r="C3" s="5"/>
      <c r="D3" s="5"/>
      <c r="E3" s="5"/>
      <c r="F3" s="12">
        <v>42795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>
      <c r="A4" s="5" t="s">
        <v>1</v>
      </c>
      <c r="B4" s="5"/>
      <c r="C4" s="5"/>
      <c r="D4" s="5"/>
      <c r="E4" s="13" t="s">
        <v>63</v>
      </c>
      <c r="F4" s="14"/>
      <c r="G4" s="14"/>
      <c r="H4" s="13"/>
      <c r="I4" s="13"/>
      <c r="J4" s="13"/>
      <c r="K4" s="5"/>
      <c r="L4" s="5"/>
      <c r="M4" s="5"/>
      <c r="N4" s="5"/>
      <c r="O4" s="5"/>
      <c r="P4" s="5"/>
      <c r="Q4" s="5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>
      <c r="A6" s="56"/>
      <c r="B6" s="56"/>
      <c r="C6" s="56"/>
      <c r="D6" s="56"/>
      <c r="E6" s="56"/>
      <c r="F6" s="56"/>
      <c r="G6" s="53" t="s">
        <v>2</v>
      </c>
      <c r="H6" s="54"/>
      <c r="I6" s="54"/>
      <c r="J6" s="55"/>
      <c r="L6" s="5"/>
      <c r="M6" s="5"/>
      <c r="N6" s="5"/>
      <c r="O6" s="5"/>
      <c r="P6" s="5"/>
      <c r="Q6" s="5"/>
    </row>
    <row r="7" spans="1:17" ht="15">
      <c r="A7" s="56"/>
      <c r="B7" s="56"/>
      <c r="C7" s="56"/>
      <c r="D7" s="56"/>
      <c r="E7" s="56"/>
      <c r="F7" s="56"/>
      <c r="G7" s="15" t="s">
        <v>3</v>
      </c>
      <c r="H7" s="15" t="s">
        <v>4</v>
      </c>
      <c r="I7" s="15" t="s">
        <v>5</v>
      </c>
      <c r="J7" s="15" t="s">
        <v>6</v>
      </c>
      <c r="L7" s="5"/>
      <c r="M7" s="5"/>
      <c r="N7" s="5"/>
      <c r="O7" s="5"/>
      <c r="P7" s="5"/>
      <c r="Q7" s="5"/>
    </row>
    <row r="8" spans="1:17" ht="15">
      <c r="A8" s="16" t="s">
        <v>7</v>
      </c>
      <c r="B8" s="16"/>
      <c r="C8" s="16"/>
      <c r="D8" s="16"/>
      <c r="E8" s="16"/>
      <c r="F8" s="16"/>
      <c r="G8" s="48">
        <f>ROUND(($H$14+$H$14*0.0878*1.53+B87),2)</f>
        <v>2301.83</v>
      </c>
      <c r="H8" s="48">
        <f>ROUND(($H$14+$H$14*0.0878*1.53+C87),2)</f>
        <v>2301.83</v>
      </c>
      <c r="I8" s="48">
        <f>ROUND(($H$14+$H$14*0.0878*1.53+D87),2)</f>
        <v>2301.83</v>
      </c>
      <c r="J8" s="48">
        <f>ROUND(($H$14+$H$14*0.0878*1.53+E87),2)</f>
        <v>2301.83</v>
      </c>
      <c r="L8" s="5"/>
      <c r="M8" s="5"/>
      <c r="N8" s="5"/>
      <c r="O8" s="5"/>
      <c r="P8" s="5"/>
      <c r="Q8" s="5"/>
    </row>
    <row r="9" spans="1:17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5" t="s">
        <v>56</v>
      </c>
      <c r="B10" s="5"/>
      <c r="C10" s="5"/>
      <c r="D10" s="5"/>
      <c r="E10" s="5"/>
      <c r="F10" s="5"/>
      <c r="G10" s="17"/>
      <c r="H10" s="17"/>
      <c r="I10" s="17"/>
      <c r="J10" s="17"/>
      <c r="K10" s="5"/>
      <c r="L10" s="5"/>
      <c r="M10" s="5"/>
      <c r="N10" s="5"/>
      <c r="O10" s="5"/>
      <c r="P10" s="5"/>
      <c r="Q10" s="5"/>
    </row>
    <row r="11" spans="1:18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7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3" t="s">
        <v>8</v>
      </c>
      <c r="B13" s="4"/>
      <c r="C13" s="4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6" t="s">
        <v>9</v>
      </c>
      <c r="B14" s="6"/>
      <c r="C14" s="6"/>
      <c r="D14" s="6"/>
      <c r="E14" s="6"/>
      <c r="F14" s="6"/>
      <c r="G14" s="6"/>
      <c r="H14" s="64">
        <v>2026.57</v>
      </c>
      <c r="I14" s="64"/>
      <c r="J14" s="6"/>
      <c r="K14" s="6"/>
      <c r="L14" s="7"/>
      <c r="M14" s="6"/>
      <c r="N14" s="6"/>
      <c r="O14" s="6"/>
      <c r="P14" s="6"/>
      <c r="Q14" s="6"/>
    </row>
    <row r="15" spans="1:17" ht="15">
      <c r="A15" s="4" t="s">
        <v>10</v>
      </c>
      <c r="B15" s="4"/>
      <c r="C15" s="4"/>
      <c r="D15" s="4"/>
      <c r="E15" s="4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3" t="s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6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71" t="s">
        <v>67</v>
      </c>
      <c r="L18" s="71"/>
      <c r="M18" s="46"/>
      <c r="N18" s="6"/>
      <c r="O18" s="6"/>
      <c r="P18" s="6"/>
      <c r="Q18" s="6"/>
    </row>
    <row r="19" spans="1:17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8"/>
      <c r="L19" s="8"/>
      <c r="M19" s="4"/>
      <c r="N19" s="4"/>
      <c r="O19" s="4"/>
      <c r="P19" s="8"/>
      <c r="Q19" s="4"/>
    </row>
    <row r="20" spans="1:17" ht="15">
      <c r="A20" s="6" t="s">
        <v>13</v>
      </c>
      <c r="B20" s="6"/>
      <c r="C20" s="6"/>
      <c r="D20" s="6"/>
      <c r="E20" s="6"/>
      <c r="F20" s="6"/>
      <c r="G20" s="6"/>
      <c r="H20" s="6"/>
      <c r="I20" s="6"/>
      <c r="J20" s="9"/>
      <c r="K20" s="64" t="s">
        <v>68</v>
      </c>
      <c r="L20" s="64"/>
      <c r="M20" s="47"/>
      <c r="N20" s="6"/>
      <c r="O20" s="6"/>
      <c r="P20" s="7"/>
      <c r="Q20" s="6"/>
    </row>
    <row r="21" spans="1:17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8"/>
      <c r="L21" s="8"/>
      <c r="M21" s="4"/>
      <c r="N21" s="4"/>
      <c r="O21" s="4"/>
      <c r="P21" s="18"/>
      <c r="Q21" s="4"/>
    </row>
    <row r="22" spans="1:18" ht="15">
      <c r="A22" s="6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7"/>
      <c r="R22" s="19"/>
    </row>
    <row r="23" spans="1:18" ht="15">
      <c r="A23" s="4" t="s">
        <v>15</v>
      </c>
      <c r="B23" s="70">
        <v>0.00180204427142653</v>
      </c>
      <c r="C23" s="70"/>
      <c r="E23" s="4"/>
      <c r="G23" s="4"/>
      <c r="H23" s="7"/>
      <c r="I23" s="4"/>
      <c r="J23" s="4"/>
      <c r="K23" s="4"/>
      <c r="L23" s="4"/>
      <c r="M23" s="4"/>
      <c r="N23" s="4"/>
      <c r="O23" s="4"/>
      <c r="P23" s="4"/>
      <c r="Q23" s="4"/>
      <c r="R23" s="19"/>
    </row>
    <row r="24" spans="1:18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0"/>
    </row>
    <row r="25" spans="1:17" ht="15">
      <c r="A25" s="6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74">
        <v>1893.461</v>
      </c>
      <c r="L25" s="74"/>
      <c r="M25" s="9"/>
      <c r="N25" s="6"/>
      <c r="O25" s="6"/>
      <c r="P25" s="6"/>
      <c r="Q25" s="6"/>
    </row>
    <row r="26" spans="1:17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"/>
      <c r="O26" s="4"/>
      <c r="P26" s="4"/>
      <c r="Q26" s="4"/>
    </row>
    <row r="27" spans="1:17" ht="15">
      <c r="A27" s="3" t="s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">
      <c r="A28" s="3" t="s">
        <v>18</v>
      </c>
      <c r="B28" s="4"/>
      <c r="C28" s="4"/>
      <c r="D28" s="4"/>
      <c r="E28" s="11"/>
      <c r="F28" s="64">
        <v>0</v>
      </c>
      <c r="G28" s="6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">
      <c r="A30" s="3" t="s">
        <v>19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">
      <c r="A31" s="3" t="s">
        <v>20</v>
      </c>
      <c r="B31" s="4"/>
      <c r="C31" s="4"/>
      <c r="D31" s="11"/>
      <c r="E31" s="11"/>
      <c r="F31" s="73">
        <f>SUM(L33:M37)</f>
        <v>1034.429506</v>
      </c>
      <c r="G31" s="73"/>
      <c r="I31" s="4"/>
      <c r="J31" s="4"/>
      <c r="K31" s="4"/>
      <c r="L31" s="4"/>
      <c r="M31" s="4"/>
      <c r="N31" s="4"/>
      <c r="O31" s="4"/>
      <c r="P31" s="4"/>
      <c r="Q31" s="4"/>
    </row>
    <row r="32" spans="1:17" ht="15">
      <c r="A32" s="3" t="s">
        <v>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">
      <c r="A33" s="4"/>
      <c r="B33" s="4"/>
      <c r="C33" s="4"/>
      <c r="D33" s="4"/>
      <c r="E33" s="4"/>
      <c r="F33" s="4"/>
      <c r="G33" s="3" t="s">
        <v>22</v>
      </c>
      <c r="H33" s="4"/>
      <c r="I33" s="4"/>
      <c r="J33" s="5"/>
      <c r="K33" s="4"/>
      <c r="L33" s="72">
        <v>2.8856409999999997</v>
      </c>
      <c r="M33" s="72"/>
      <c r="N33" s="4"/>
      <c r="O33" s="6"/>
      <c r="P33" s="6"/>
      <c r="Q33" s="4"/>
    </row>
    <row r="34" spans="1:17" ht="15">
      <c r="A34" s="4"/>
      <c r="B34" s="4"/>
      <c r="C34" s="4"/>
      <c r="D34" s="4"/>
      <c r="E34" s="4"/>
      <c r="F34" s="4"/>
      <c r="G34" s="3" t="s">
        <v>23</v>
      </c>
      <c r="H34" s="4"/>
      <c r="I34" s="4"/>
      <c r="J34" s="5"/>
      <c r="K34" s="4"/>
      <c r="L34" s="69">
        <v>419.649693</v>
      </c>
      <c r="M34" s="69"/>
      <c r="N34" s="4"/>
      <c r="O34" s="6"/>
      <c r="P34" s="6"/>
      <c r="Q34" s="4"/>
    </row>
    <row r="35" spans="1:17" ht="15">
      <c r="A35" s="4"/>
      <c r="B35" s="4"/>
      <c r="C35" s="4"/>
      <c r="D35" s="4"/>
      <c r="E35" s="4"/>
      <c r="F35" s="4"/>
      <c r="G35" s="3" t="s">
        <v>24</v>
      </c>
      <c r="H35" s="4"/>
      <c r="I35" s="4"/>
      <c r="J35" s="5"/>
      <c r="K35" s="4"/>
      <c r="L35" s="69">
        <v>260.418394</v>
      </c>
      <c r="M35" s="69"/>
      <c r="N35" s="4"/>
      <c r="O35" s="6"/>
      <c r="P35" s="6"/>
      <c r="Q35" s="4"/>
    </row>
    <row r="36" spans="1:17" ht="15">
      <c r="A36" s="4"/>
      <c r="B36" s="4"/>
      <c r="C36" s="4"/>
      <c r="D36" s="4"/>
      <c r="E36" s="4"/>
      <c r="F36" s="4"/>
      <c r="G36" s="3" t="s">
        <v>25</v>
      </c>
      <c r="H36" s="4"/>
      <c r="I36" s="4"/>
      <c r="J36" s="5"/>
      <c r="K36" s="4"/>
      <c r="L36" s="69">
        <v>54.3853</v>
      </c>
      <c r="M36" s="69"/>
      <c r="N36" s="4"/>
      <c r="O36" s="6"/>
      <c r="P36" s="6"/>
      <c r="Q36" s="4"/>
    </row>
    <row r="37" spans="1:17" ht="15">
      <c r="A37" s="4"/>
      <c r="B37" s="4"/>
      <c r="C37" s="4"/>
      <c r="D37" s="4"/>
      <c r="E37" s="4"/>
      <c r="F37" s="4"/>
      <c r="G37" s="3" t="s">
        <v>26</v>
      </c>
      <c r="H37" s="4"/>
      <c r="I37" s="4"/>
      <c r="J37" s="5"/>
      <c r="K37" s="4"/>
      <c r="L37" s="69">
        <v>297.090478</v>
      </c>
      <c r="M37" s="69"/>
      <c r="N37" s="4"/>
      <c r="O37" s="4"/>
      <c r="P37" s="4"/>
      <c r="Q37" s="4"/>
    </row>
    <row r="38" spans="1:17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">
      <c r="A39" s="6" t="s">
        <v>27</v>
      </c>
      <c r="B39" s="6"/>
      <c r="C39" s="6"/>
      <c r="D39" s="6"/>
      <c r="E39" s="6"/>
      <c r="F39" s="6"/>
      <c r="G39" s="6"/>
      <c r="H39" s="6"/>
      <c r="I39" s="6"/>
      <c r="J39" s="62">
        <v>317.99</v>
      </c>
      <c r="K39" s="62"/>
      <c r="L39" s="6"/>
      <c r="M39" s="6"/>
      <c r="N39" s="6"/>
      <c r="O39" s="6"/>
      <c r="P39" s="6"/>
      <c r="Q39" s="6"/>
    </row>
    <row r="40" spans="1:17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5">
      <c r="A41" s="3" t="s">
        <v>28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5">
      <c r="A42" s="9" t="s">
        <v>29</v>
      </c>
      <c r="B42" s="9"/>
      <c r="C42" s="64">
        <f>SUM(L45:M50)</f>
        <v>1535.859</v>
      </c>
      <c r="D42" s="64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22"/>
    </row>
    <row r="43" spans="1:17" ht="15">
      <c r="A43" s="3" t="s">
        <v>21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">
      <c r="A44" s="4"/>
      <c r="B44" s="4"/>
      <c r="C44" s="4"/>
      <c r="D44" s="4" t="s">
        <v>30</v>
      </c>
      <c r="E44" s="4"/>
      <c r="F44" s="4"/>
      <c r="G44" s="4"/>
      <c r="H44" s="4"/>
      <c r="I44" s="4"/>
      <c r="J44" s="4"/>
      <c r="K44" s="4"/>
      <c r="L44" s="39"/>
      <c r="M44" s="39"/>
      <c r="N44" s="4"/>
      <c r="O44" s="4"/>
      <c r="P44" s="4"/>
      <c r="Q44" s="4"/>
    </row>
    <row r="45" spans="1:17" ht="15">
      <c r="A45" s="4"/>
      <c r="B45" s="4"/>
      <c r="C45" s="4"/>
      <c r="D45" s="4"/>
      <c r="E45" s="4"/>
      <c r="F45" s="4"/>
      <c r="G45" s="4" t="s">
        <v>31</v>
      </c>
      <c r="H45" s="4"/>
      <c r="I45" s="4"/>
      <c r="J45" s="4"/>
      <c r="K45" s="4"/>
      <c r="L45" s="68">
        <v>372.622</v>
      </c>
      <c r="M45" s="68"/>
      <c r="N45" s="4"/>
      <c r="O45" s="4"/>
      <c r="P45" s="4"/>
      <c r="Q45" s="4"/>
    </row>
    <row r="46" spans="1:17" ht="15">
      <c r="A46" s="4"/>
      <c r="B46" s="4"/>
      <c r="C46" s="4"/>
      <c r="D46" s="4"/>
      <c r="E46" s="4"/>
      <c r="F46" s="4"/>
      <c r="G46" s="4" t="s">
        <v>32</v>
      </c>
      <c r="H46" s="4"/>
      <c r="I46" s="4"/>
      <c r="J46" s="4"/>
      <c r="K46" s="4"/>
      <c r="L46" s="67">
        <v>234.721</v>
      </c>
      <c r="M46" s="67"/>
      <c r="N46" s="4"/>
      <c r="O46" s="4"/>
      <c r="P46" s="4"/>
      <c r="Q46" s="4"/>
    </row>
    <row r="47" spans="1:17" ht="15">
      <c r="A47" s="4"/>
      <c r="B47" s="4"/>
      <c r="C47" s="4"/>
      <c r="D47" s="4"/>
      <c r="E47" s="4"/>
      <c r="F47" s="4"/>
      <c r="G47" s="4" t="s">
        <v>33</v>
      </c>
      <c r="H47" s="4"/>
      <c r="I47" s="4"/>
      <c r="J47" s="4"/>
      <c r="K47" s="4"/>
      <c r="L47" s="67">
        <v>176.258</v>
      </c>
      <c r="M47" s="67"/>
      <c r="N47" s="4"/>
      <c r="O47" s="4"/>
      <c r="P47" s="4"/>
      <c r="Q47" s="4"/>
    </row>
    <row r="48" spans="1:17" ht="15">
      <c r="A48" s="4"/>
      <c r="B48" s="4"/>
      <c r="C48" s="4"/>
      <c r="D48" s="4" t="s">
        <v>34</v>
      </c>
      <c r="E48" s="4"/>
      <c r="F48" s="4"/>
      <c r="G48" s="4"/>
      <c r="H48" s="4"/>
      <c r="I48" s="4"/>
      <c r="J48" s="4"/>
      <c r="K48" s="4"/>
      <c r="L48" s="40"/>
      <c r="M48" s="40"/>
      <c r="N48" s="4"/>
      <c r="O48" s="4"/>
      <c r="P48" s="4"/>
      <c r="Q48" s="4"/>
    </row>
    <row r="49" spans="1:17" ht="15">
      <c r="A49" s="4"/>
      <c r="B49" s="4"/>
      <c r="C49" s="4"/>
      <c r="D49" s="4"/>
      <c r="E49" s="4"/>
      <c r="F49" s="4"/>
      <c r="G49" s="4" t="s">
        <v>31</v>
      </c>
      <c r="H49" s="4"/>
      <c r="I49" s="4"/>
      <c r="J49" s="4"/>
      <c r="K49" s="4"/>
      <c r="L49" s="68">
        <v>371.6</v>
      </c>
      <c r="M49" s="68"/>
      <c r="N49" s="4"/>
      <c r="O49" s="4"/>
      <c r="P49" s="4"/>
      <c r="Q49" s="4"/>
    </row>
    <row r="50" spans="1:17" ht="15">
      <c r="A50" s="4"/>
      <c r="B50" s="4"/>
      <c r="C50" s="4"/>
      <c r="D50" s="4"/>
      <c r="E50" s="4"/>
      <c r="F50" s="4"/>
      <c r="G50" s="4" t="s">
        <v>33</v>
      </c>
      <c r="H50" s="4"/>
      <c r="I50" s="4"/>
      <c r="J50" s="4"/>
      <c r="K50" s="4"/>
      <c r="L50" s="67">
        <v>380.658</v>
      </c>
      <c r="M50" s="67"/>
      <c r="N50" s="4"/>
      <c r="O50" s="4"/>
      <c r="P50" s="4"/>
      <c r="Q50" s="4"/>
    </row>
    <row r="51" spans="1:17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">
      <c r="A52" s="3" t="s">
        <v>35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">
      <c r="A53" s="3" t="s">
        <v>36</v>
      </c>
      <c r="B53" s="4"/>
      <c r="C53" s="65">
        <v>1227717.271</v>
      </c>
      <c r="D53" s="65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">
      <c r="A55" s="3" t="s">
        <v>37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">
      <c r="A56" s="3" t="s">
        <v>38</v>
      </c>
      <c r="B56" s="4"/>
      <c r="C56" s="66">
        <v>0</v>
      </c>
      <c r="D56" s="6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">
      <c r="A58" s="3" t="s">
        <v>39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">
      <c r="A59" s="3" t="s">
        <v>40</v>
      </c>
      <c r="B59" s="4"/>
      <c r="C59" s="11"/>
      <c r="D59" s="11"/>
      <c r="E59" s="65">
        <f>SUM(L61:M65)</f>
        <v>768459.6449999999</v>
      </c>
      <c r="F59" s="65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">
      <c r="A60" s="3" t="s">
        <v>21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5">
      <c r="A61" s="4"/>
      <c r="B61" s="4"/>
      <c r="C61" s="4"/>
      <c r="D61" s="4"/>
      <c r="E61" s="4"/>
      <c r="F61" s="4"/>
      <c r="G61" s="3" t="s">
        <v>41</v>
      </c>
      <c r="H61" s="4"/>
      <c r="I61" s="4"/>
      <c r="J61" s="4"/>
      <c r="K61" s="4"/>
      <c r="L61" s="64">
        <v>1535.859</v>
      </c>
      <c r="M61" s="64"/>
      <c r="N61" s="4"/>
      <c r="O61" s="4"/>
      <c r="P61" s="4"/>
      <c r="Q61" s="4"/>
    </row>
    <row r="62" spans="1:17" ht="15">
      <c r="A62" s="4"/>
      <c r="B62" s="4"/>
      <c r="C62" s="4"/>
      <c r="D62" s="4"/>
      <c r="E62" s="4"/>
      <c r="F62" s="4"/>
      <c r="G62" s="3" t="s">
        <v>42</v>
      </c>
      <c r="H62" s="4"/>
      <c r="I62" s="4"/>
      <c r="J62" s="4"/>
      <c r="K62" s="4"/>
      <c r="L62" s="63">
        <v>273495.111</v>
      </c>
      <c r="M62" s="63"/>
      <c r="N62" s="4"/>
      <c r="O62" s="4"/>
      <c r="P62" s="4"/>
      <c r="Q62" s="4"/>
    </row>
    <row r="63" spans="1:17" ht="15">
      <c r="A63" s="4"/>
      <c r="B63" s="4"/>
      <c r="C63" s="4"/>
      <c r="D63" s="4"/>
      <c r="E63" s="4"/>
      <c r="F63" s="4"/>
      <c r="G63" s="3" t="s">
        <v>43</v>
      </c>
      <c r="H63" s="4"/>
      <c r="I63" s="4"/>
      <c r="J63" s="4"/>
      <c r="K63" s="4"/>
      <c r="L63" s="63">
        <v>196751.168</v>
      </c>
      <c r="M63" s="63"/>
      <c r="N63" s="4"/>
      <c r="O63" s="4"/>
      <c r="P63" s="4"/>
      <c r="Q63" s="4"/>
    </row>
    <row r="64" spans="1:17" ht="15">
      <c r="A64" s="4"/>
      <c r="B64" s="4"/>
      <c r="C64" s="4"/>
      <c r="D64" s="4"/>
      <c r="E64" s="4"/>
      <c r="F64" s="4"/>
      <c r="G64" s="3" t="s">
        <v>44</v>
      </c>
      <c r="H64" s="4"/>
      <c r="I64" s="4"/>
      <c r="J64" s="4"/>
      <c r="K64" s="4"/>
      <c r="L64" s="63">
        <v>57987.27</v>
      </c>
      <c r="M64" s="63"/>
      <c r="N64" s="4"/>
      <c r="O64" s="4"/>
      <c r="P64" s="4"/>
      <c r="Q64" s="4"/>
    </row>
    <row r="65" spans="1:17" ht="15">
      <c r="A65" s="4"/>
      <c r="B65" s="4"/>
      <c r="C65" s="4"/>
      <c r="D65" s="4"/>
      <c r="E65" s="4"/>
      <c r="F65" s="4"/>
      <c r="G65" s="3" t="s">
        <v>45</v>
      </c>
      <c r="H65" s="4"/>
      <c r="I65" s="4"/>
      <c r="J65" s="4"/>
      <c r="K65" s="4"/>
      <c r="L65" s="63">
        <v>238690.237</v>
      </c>
      <c r="M65" s="63"/>
      <c r="N65" s="4"/>
      <c r="O65" s="4"/>
      <c r="P65" s="4"/>
      <c r="Q65" s="4"/>
    </row>
    <row r="66" spans="1:17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5">
      <c r="A67" s="3" t="s">
        <v>46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5">
      <c r="A68" s="3" t="s">
        <v>47</v>
      </c>
      <c r="B68" s="4"/>
      <c r="C68" s="62">
        <v>159020</v>
      </c>
      <c r="D68" s="62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5">
      <c r="A70" s="3" t="s">
        <v>48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5">
      <c r="A71" s="6" t="s">
        <v>49</v>
      </c>
      <c r="B71" s="6"/>
      <c r="C71" s="6"/>
      <c r="D71" s="6"/>
      <c r="E71" s="6"/>
      <c r="F71" s="45">
        <v>0</v>
      </c>
      <c r="G71" s="45"/>
      <c r="H71" s="6"/>
      <c r="I71" s="6"/>
      <c r="J71" s="6"/>
      <c r="K71" s="6"/>
      <c r="L71" s="7"/>
      <c r="M71" s="6"/>
      <c r="N71" s="6"/>
      <c r="O71" s="6"/>
      <c r="P71" s="6"/>
      <c r="Q71" s="6"/>
    </row>
    <row r="72" spans="1:17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6"/>
      <c r="O72" s="6"/>
      <c r="P72" s="6"/>
      <c r="Q72" s="6"/>
    </row>
    <row r="73" spans="1:17" ht="15" customHeight="1">
      <c r="A73" s="60" t="s">
        <v>65</v>
      </c>
      <c r="B73" s="60"/>
      <c r="C73" s="60"/>
      <c r="D73" s="60"/>
      <c r="E73" s="60"/>
      <c r="F73" s="21"/>
      <c r="G73" s="21"/>
      <c r="H73" s="6"/>
      <c r="I73" s="6"/>
      <c r="J73" s="6"/>
      <c r="K73" s="6"/>
      <c r="L73" s="7"/>
      <c r="M73" s="6"/>
      <c r="N73" s="6"/>
      <c r="O73" s="6"/>
      <c r="P73" s="6"/>
      <c r="Q73" s="6"/>
    </row>
    <row r="74" spans="1:17" ht="15">
      <c r="A74" s="60"/>
      <c r="B74" s="60"/>
      <c r="C74" s="60"/>
      <c r="D74" s="60"/>
      <c r="E74" s="60"/>
      <c r="F74" s="21"/>
      <c r="G74" s="21"/>
      <c r="H74" s="6"/>
      <c r="I74" s="6"/>
      <c r="J74" s="6"/>
      <c r="K74" s="6"/>
      <c r="L74" s="7"/>
      <c r="M74" s="6"/>
      <c r="N74" s="6"/>
      <c r="O74" s="6"/>
      <c r="P74" s="6"/>
      <c r="Q74" s="6"/>
    </row>
    <row r="75" spans="1:17" ht="15">
      <c r="A75" s="60"/>
      <c r="B75" s="60"/>
      <c r="C75" s="60"/>
      <c r="D75" s="60"/>
      <c r="E75" s="60"/>
      <c r="F75" s="21"/>
      <c r="G75" s="21"/>
      <c r="H75" s="6"/>
      <c r="I75" s="6"/>
      <c r="J75" s="6"/>
      <c r="K75" s="6"/>
      <c r="L75" s="7"/>
      <c r="M75" s="6"/>
      <c r="N75" s="6"/>
      <c r="O75" s="6"/>
      <c r="P75" s="6"/>
      <c r="Q75" s="6"/>
    </row>
    <row r="76" spans="1:17" ht="15">
      <c r="A76" s="60"/>
      <c r="B76" s="60"/>
      <c r="C76" s="60"/>
      <c r="D76" s="60"/>
      <c r="E76" s="60"/>
      <c r="F76" s="21"/>
      <c r="G76" s="21"/>
      <c r="H76" s="6"/>
      <c r="I76" s="6"/>
      <c r="J76" s="6"/>
      <c r="K76" s="6"/>
      <c r="L76" s="7"/>
      <c r="M76" s="6"/>
      <c r="N76" s="6"/>
      <c r="O76" s="6"/>
      <c r="P76" s="6"/>
      <c r="Q76" s="6"/>
    </row>
    <row r="77" spans="1:17" ht="15">
      <c r="A77" s="6"/>
      <c r="B77" s="6"/>
      <c r="C77" s="6"/>
      <c r="D77" s="6"/>
      <c r="E77" s="6"/>
      <c r="F77" s="21"/>
      <c r="G77" s="21"/>
      <c r="H77" s="6"/>
      <c r="I77" s="6"/>
      <c r="J77" s="6"/>
      <c r="K77" s="6"/>
      <c r="L77" s="7"/>
      <c r="M77" s="6"/>
      <c r="N77" s="6"/>
      <c r="O77" s="6"/>
      <c r="P77" s="6"/>
      <c r="Q77" s="6"/>
    </row>
    <row r="78" spans="1:17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">
      <c r="A80" s="26" t="s">
        <v>50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5.75" thickBot="1">
      <c r="A81" s="3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5" customHeight="1" thickBot="1">
      <c r="A82" s="27"/>
      <c r="B82" s="28" t="s">
        <v>3</v>
      </c>
      <c r="C82" s="29" t="s">
        <v>4</v>
      </c>
      <c r="D82" s="29" t="s">
        <v>5</v>
      </c>
      <c r="E82" s="30" t="s">
        <v>6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35" customHeight="1">
      <c r="A83" s="32" t="s">
        <v>64</v>
      </c>
      <c r="B83" s="57">
        <v>3.02</v>
      </c>
      <c r="C83" s="58"/>
      <c r="D83" s="58"/>
      <c r="E83" s="59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28.5" customHeight="1">
      <c r="A84" s="32" t="s">
        <v>57</v>
      </c>
      <c r="B84" s="49">
        <v>1.03</v>
      </c>
      <c r="C84" s="50"/>
      <c r="D84" s="50"/>
      <c r="E84" s="51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5" ht="60">
      <c r="A85" s="32" t="s">
        <v>58</v>
      </c>
      <c r="B85" s="49">
        <v>0.304</v>
      </c>
      <c r="C85" s="50"/>
      <c r="D85" s="50"/>
      <c r="E85" s="51"/>
    </row>
    <row r="86" spans="1:17" ht="30.75" thickBot="1">
      <c r="A86" s="33" t="s">
        <v>59</v>
      </c>
      <c r="B86" s="49">
        <v>1.684</v>
      </c>
      <c r="C86" s="50"/>
      <c r="D86" s="50"/>
      <c r="E86" s="51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5.75" thickBot="1">
      <c r="A87" s="1" t="s">
        <v>52</v>
      </c>
      <c r="B87" s="34">
        <v>3.02</v>
      </c>
      <c r="C87" s="34">
        <v>3.02</v>
      </c>
      <c r="D87" s="34">
        <v>3.02</v>
      </c>
      <c r="E87" s="36">
        <v>3.02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</sheetData>
  <sheetProtection/>
  <mergeCells count="36">
    <mergeCell ref="C68:D68"/>
    <mergeCell ref="L45:M45"/>
    <mergeCell ref="A73:E76"/>
    <mergeCell ref="C56:D56"/>
    <mergeCell ref="E59:F59"/>
    <mergeCell ref="L61:M61"/>
    <mergeCell ref="L63:M63"/>
    <mergeCell ref="B83:E83"/>
    <mergeCell ref="B84:E84"/>
    <mergeCell ref="B85:E85"/>
    <mergeCell ref="B86:E86"/>
    <mergeCell ref="L49:M49"/>
    <mergeCell ref="L50:M50"/>
    <mergeCell ref="C53:D53"/>
    <mergeCell ref="L62:M62"/>
    <mergeCell ref="L64:M64"/>
    <mergeCell ref="L65:M65"/>
    <mergeCell ref="B23:C23"/>
    <mergeCell ref="K25:L25"/>
    <mergeCell ref="F28:G28"/>
    <mergeCell ref="F31:G31"/>
    <mergeCell ref="L47:M47"/>
    <mergeCell ref="L34:M34"/>
    <mergeCell ref="L35:M35"/>
    <mergeCell ref="J39:K39"/>
    <mergeCell ref="C42:D42"/>
    <mergeCell ref="A1:L2"/>
    <mergeCell ref="A6:F7"/>
    <mergeCell ref="G6:J6"/>
    <mergeCell ref="H14:I14"/>
    <mergeCell ref="K18:L18"/>
    <mergeCell ref="L46:M46"/>
    <mergeCell ref="L33:M33"/>
    <mergeCell ref="K20:L20"/>
    <mergeCell ref="L36:M36"/>
    <mergeCell ref="L37:M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"СамараЭнерго"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smurygin-ms</dc:creator>
  <cp:keywords/>
  <dc:description/>
  <cp:lastModifiedBy>Бессмертнова Ольга</cp:lastModifiedBy>
  <cp:lastPrinted>2016-01-13T09:35:34Z</cp:lastPrinted>
  <dcterms:created xsi:type="dcterms:W3CDTF">2012-06-18T12:12:35Z</dcterms:created>
  <dcterms:modified xsi:type="dcterms:W3CDTF">2017-04-14T06:23:18Z</dcterms:modified>
  <cp:category/>
  <cp:version/>
  <cp:contentType/>
  <cp:contentStatus/>
</cp:coreProperties>
</file>