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1 январ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E87" i="10" l="1"/>
  <c r="D87" i="10"/>
  <c r="C87" i="10"/>
  <c r="B87" i="10"/>
  <c r="E88" i="9" l="1"/>
  <c r="D88" i="9"/>
  <c r="C88" i="9"/>
  <c r="B88" i="9"/>
  <c r="G8" i="9" s="1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<sst xmlns="http://schemas.openxmlformats.org/spreadsheetml/2006/main" count="138" uniqueCount="63">
  <si>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</si>
  <si>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</si>
  <si>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</si>
  <si>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</si>
  <si>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</si>
  <si>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</si>
  <si>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</si>
  <si>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</si>
  <si>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</si>
  <si>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</si>
  <si>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</si>
  <si>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</si>
  <si>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</si>
  <si>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</si>
  <si>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</si>
  <si>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</si>
  <si>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</si>
  <si>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</si>
  <si>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</si>
  <si>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</si>
  <si>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</si>
  <si>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</si>
  <si>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</si>
  <si>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</si>
  <si>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</si>
  <si>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</si>
  <si>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</si>
  <si>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</si>
  <si>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</si>
  <si>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</si>
  <si>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</si>
  <si>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</si>
  <si>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</si>
  <si>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</si>
  <si>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</si>
  <si>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</si>
  <si>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</si>
  <si>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</si>
  <si>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</si>
  <si>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</si>
  <si>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</si>
  <si>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</si>
  <si>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</si>
  <si>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</si>
  <si>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</si>
  <si>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</si>
  <si>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</si>
  <si>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</si>
  <si>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</si>
  <si>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</si>
  <si>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</si>
  <si>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</si>
  <si>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</si>
  <si>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</si>
  <si>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</si>
  <si>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</si>
  <si>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</si>
  <si>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</si>
  <si>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</si>
  <si>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</si>
  <si>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</si>
  <si>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1118,46</t>
  </si>
  <si>
    <t>393038,74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</si>
</sst>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1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2200.21</v>
      </c>
      <c r="H8" s="40">
        <f t="shared" ref="H8:J8" si="0">ROUND(($H$14+C88),2)</f>
        <v>2200.21</v>
      </c>
      <c r="I8" s="40">
        <f t="shared" si="0"/>
        <v>2200.21</v>
      </c>
      <c r="J8" s="40">
        <f t="shared" si="0"/>
        <v>2200.21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5">
        <f>ROUND((K18+B23*K20+F71),2)</f>
        <v>1860.13</v>
      </c>
      <c r="I14" s="55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6" t="s">
        <v>61</v>
      </c>
      <c r="L18" s="56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5" t="s">
        <v>62</v>
      </c>
      <c r="L20" s="55"/>
      <c r="M20" s="45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8">
        <v>1.88701116637028E-3</v>
      </c>
      <c r="C23" s="58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9">
        <v>2018.26</v>
      </c>
      <c r="L25" s="59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5">
        <v>0</v>
      </c>
      <c r="G28" s="55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0">
        <f>SUM(L33:M37)</f>
        <v>1022.5767059999998</v>
      </c>
      <c r="G31" s="60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7">
        <v>3.8715649999999999</v>
      </c>
      <c r="M33" s="57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9">
        <v>417.00605499999989</v>
      </c>
      <c r="M34" s="49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9">
        <v>248.27256299999999</v>
      </c>
      <c r="M35" s="49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9">
        <v>55.446525000000001</v>
      </c>
      <c r="M36" s="49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9">
        <v>297.97999800000002</v>
      </c>
      <c r="M37" s="49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62">
        <v>354.61</v>
      </c>
      <c r="K39" s="6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5">
        <f>SUM(L45:M50)</f>
        <v>1867.1020000000001</v>
      </c>
      <c r="D42" s="55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6">
        <v>385.48200000000003</v>
      </c>
      <c r="M45" s="66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3">
        <v>278.45299999999997</v>
      </c>
      <c r="M46" s="6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3">
        <v>240.85599999999999</v>
      </c>
      <c r="M47" s="6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6">
        <v>439.71600000000001</v>
      </c>
      <c r="M49" s="66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3">
        <v>522.59500000000003</v>
      </c>
      <c r="M50" s="6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4">
        <v>1263210.827</v>
      </c>
      <c r="D53" s="6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5">
        <v>0</v>
      </c>
      <c r="D56" s="6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4">
        <f>SUM(L61:M65)</f>
        <v>746151.36199999996</v>
      </c>
      <c r="F59" s="6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5">
        <v>1867.1020000000001</v>
      </c>
      <c r="M61" s="55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1">
        <v>263519.804</v>
      </c>
      <c r="M62" s="61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1">
        <v>191105.435</v>
      </c>
      <c r="M63" s="61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1">
        <v>59335.332000000002</v>
      </c>
      <c r="M64" s="61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1">
        <v>230323.68900000001</v>
      </c>
      <c r="M65" s="61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62">
        <v>177330</v>
      </c>
      <c r="D68" s="6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7">
        <v>336.92</v>
      </c>
      <c r="C83" s="68"/>
      <c r="D83" s="68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70">
        <v>3.16</v>
      </c>
      <c r="C84" s="71"/>
      <c r="D84" s="71"/>
      <c r="E84" s="7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73">
        <v>1.1839999999999999</v>
      </c>
      <c r="C85" s="74"/>
      <c r="D85" s="74"/>
      <c r="E85" s="7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73">
        <v>0.33900000000000002</v>
      </c>
      <c r="C86" s="74"/>
      <c r="D86" s="74"/>
      <c r="E86" s="75"/>
    </row>
    <row r="87" spans="1:17" ht="30.75" thickBot="1" x14ac:dyDescent="0.3">
      <c r="A87" s="20" t="s">
        <v>56</v>
      </c>
      <c r="B87" s="73">
        <v>1.6339999999999999</v>
      </c>
      <c r="C87" s="74"/>
      <c r="D87" s="74"/>
      <c r="E87" s="7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6">
        <f>B83+B84</f>
        <v>340.08000000000004</v>
      </c>
      <c r="C88" s="22">
        <f>B83+B84</f>
        <v>340.08000000000004</v>
      </c>
      <c r="D88" s="22">
        <f>B83+B84</f>
        <v>340.08000000000004</v>
      </c>
      <c r="E88" s="47">
        <f>B83+B84</f>
        <v>340.08000000000004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0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1"/>
      <c r="P1" s="1"/>
      <c r="Q1" s="1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/>
      <c r="B6" s="51"/>
      <c r="C6" s="51"/>
      <c r="D6" s="51"/>
      <c r="E6" s="51"/>
      <c r="F6" s="51"/>
      <c r="G6" s="52" t="s">
        <v>2</v>
      </c>
      <c r="H6" s="53"/>
      <c r="I6" s="53"/>
      <c r="J6" s="54"/>
      <c r="L6" s="1"/>
      <c r="M6" s="1"/>
      <c r="N6" s="1"/>
      <c r="O6" s="1"/>
      <c r="P6" s="1"/>
      <c r="Q6" s="1"/>
    </row>
    <row r="7" spans="1:18" x14ac:dyDescent="0.25">
      <c r="A7" s="51"/>
      <c r="B7" s="51"/>
      <c r="C7" s="51"/>
      <c r="D7" s="51"/>
      <c r="E7" s="51"/>
      <c r="F7" s="5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ROUND(($H$14+$H$14*0.0878*1.53+B87),2)</f>
        <v>2113.17</v>
      </c>
      <c r="H8" s="40">
        <f>ROUND(($H$14+$H$14*0.0878*1.53+C87),2)</f>
        <v>2113.17</v>
      </c>
      <c r="I8" s="40">
        <f>ROUND(($H$14+$H$14*0.0878*1.53+D87),2)</f>
        <v>2113.17</v>
      </c>
      <c r="J8" s="40">
        <f>ROUND(($H$14+$H$14*0.0878*1.53+E87),2)</f>
        <v>2113.17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5">
        <f>ROUND((K18+B23*K20+F71),2)</f>
        <v>1860.13</v>
      </c>
      <c r="I14" s="55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56" t="s">
        <v>61</v>
      </c>
      <c r="L18" s="56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5" t="s">
        <v>62</v>
      </c>
      <c r="L20" s="55"/>
      <c r="M20" s="45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58">
        <v>1.88701116637028E-3</v>
      </c>
      <c r="C23" s="58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59">
        <v>2018.26</v>
      </c>
      <c r="L25" s="59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5">
        <v>0</v>
      </c>
      <c r="G28" s="55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60">
        <f>SUM(L33:M37)</f>
        <v>1022.5767059999998</v>
      </c>
      <c r="G31" s="60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57">
        <v>3.8715649999999999</v>
      </c>
      <c r="M33" s="57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49">
        <v>417.00605499999989</v>
      </c>
      <c r="M34" s="49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49">
        <v>248.27256299999999</v>
      </c>
      <c r="M35" s="49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49">
        <v>55.446525000000001</v>
      </c>
      <c r="M36" s="49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49">
        <v>297.97999800000002</v>
      </c>
      <c r="M37" s="49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62">
        <v>354.61</v>
      </c>
      <c r="K39" s="62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5">
        <f>SUM(L45:M50)</f>
        <v>1867.1020000000001</v>
      </c>
      <c r="D42" s="55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6">
        <v>385.48200000000003</v>
      </c>
      <c r="M45" s="66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3">
        <v>278.45299999999997</v>
      </c>
      <c r="M46" s="63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3">
        <v>240.85599999999999</v>
      </c>
      <c r="M47" s="63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6">
        <v>439.71600000000001</v>
      </c>
      <c r="M49" s="66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3">
        <v>522.59500000000003</v>
      </c>
      <c r="M50" s="63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4">
        <v>1263210.827</v>
      </c>
      <c r="D53" s="64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5">
        <v>0</v>
      </c>
      <c r="D56" s="65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4">
        <f>SUM(L61:M65)</f>
        <v>746151.36199999996</v>
      </c>
      <c r="F59" s="64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5">
        <v>1867.1020000000001</v>
      </c>
      <c r="M61" s="55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1">
        <v>263519.804</v>
      </c>
      <c r="M62" s="61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1">
        <v>191105.435</v>
      </c>
      <c r="M63" s="61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1">
        <v>59335.332000000002</v>
      </c>
      <c r="M64" s="61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1">
        <v>230323.68900000001</v>
      </c>
      <c r="M65" s="61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62">
        <v>177330</v>
      </c>
      <c r="D68" s="62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76" t="s">
        <v>60</v>
      </c>
      <c r="B73" s="77"/>
      <c r="C73" s="77"/>
      <c r="D73" s="77"/>
      <c r="E73" s="77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7"/>
      <c r="B74" s="77"/>
      <c r="C74" s="77"/>
      <c r="D74" s="77"/>
      <c r="E74" s="77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7"/>
      <c r="B75" s="77"/>
      <c r="C75" s="77"/>
      <c r="D75" s="77"/>
      <c r="E75" s="77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7"/>
      <c r="B76" s="77"/>
      <c r="C76" s="77"/>
      <c r="D76" s="77"/>
      <c r="E76" s="77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8" t="s">
        <v>59</v>
      </c>
      <c r="B83" s="70">
        <v>3.16</v>
      </c>
      <c r="C83" s="71"/>
      <c r="D83" s="71"/>
      <c r="E83" s="7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73">
        <v>1.1839999999999999</v>
      </c>
      <c r="C84" s="74"/>
      <c r="D84" s="74"/>
      <c r="E84" s="7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73">
        <v>0.33900000000000002</v>
      </c>
      <c r="C85" s="74"/>
      <c r="D85" s="74"/>
      <c r="E85" s="75"/>
    </row>
    <row r="86" spans="1:17" ht="30.75" thickBot="1" x14ac:dyDescent="0.3">
      <c r="A86" s="20" t="s">
        <v>56</v>
      </c>
      <c r="B86" s="73">
        <v>1.6339999999999999</v>
      </c>
      <c r="C86" s="74"/>
      <c r="D86" s="74"/>
      <c r="E86" s="7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3.16</v>
      </c>
      <c r="C87" s="22">
        <f>B83</f>
        <v>3.16</v>
      </c>
      <c r="D87" s="22">
        <f>B83</f>
        <v>3.16</v>
      </c>
      <c r="E87" s="47">
        <f>B83</f>
        <v>3.16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2017-02-15T07:15:34Z</dcterms:modified>
</cp:coreProperties>
</file>