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01 январь 2016 год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 calcOnSave="0"/>
</workbook>
</file>

<file path=xl/calcChain.xml><?xml version="1.0" encoding="utf-8"?>
<calcChain xmlns="http://schemas.openxmlformats.org/spreadsheetml/2006/main">
  <c r="B83" i="10" l="1"/>
  <c r="B85" i="10" l="1"/>
  <c r="B86" i="10"/>
  <c r="B84" i="10"/>
  <c r="I8" i="9" l="1"/>
  <c r="H8" i="9" l="1"/>
  <c r="J8" i="9"/>
  <c r="G8" i="9"/>
  <c r="B87" i="10"/>
  <c r="G8" i="10" s="1"/>
  <c r="E87" i="10" l="1"/>
  <c r="J8" i="10" s="1"/>
  <c r="D87" i="10"/>
  <c r="I8" i="10" s="1"/>
  <c r="C87" i="10"/>
  <c r="H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<sst xmlns="http://schemas.openxmlformats.org/spreadsheetml/2006/main" count="138" uniqueCount="63">
  <si>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</si>
  <si>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</si>
  <si>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</si>
  <si>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</si>
  <si>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</si>
  <si>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</si>
  <si>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</si>
  <si>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</si>
  <si>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</si>
  <si>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</si>
  <si>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</si>
  <si>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</si>
  <si>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</si>
  <si>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</si>
  <si>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</si>
  <si>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</si>
  <si>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</si>
  <si>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</si>
  <si>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</si>
  <si>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</si>
  <si>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</si>
  <si>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</si>
  <si>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</si>
  <si>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</si>
  <si>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</si>
  <si>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</si>
  <si>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</si>
  <si>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</si>
  <si>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</si>
  <si>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</si>
  <si>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</si>
  <si>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</si>
  <si>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</si>
  <si>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</si>
  <si>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</si>
  <si>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</si>
  <si>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</si>
  <si>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</si>
  <si>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</si>
  <si>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</si>
  <si>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</si>
  <si>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</si>
  <si>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</si>
  <si>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</si>
  <si>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</si>
  <si>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</si>
  <si>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</si>
  <si>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</si>
  <si>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</si>
  <si>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</si>
  <si>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</si>
  <si>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</si>
  <si>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</si>
  <si>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</si>
  <si>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</si>
  <si>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</si>
  <si>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</si>
  <si>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</si>
  <si>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</si>
  <si>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</si>
  <si>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</si>
  <si>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1077,7</t>
  </si>
  <si>
    <t>416621,68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</si>
</sst>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67" zoomScale="80" zoomScaleNormal="80" workbookViewId="0">
      <selection activeCell="B83" sqref="B83:E88"/>
    </sheetView>
  </sheetViews>
  <sheetFormatPr defaultRowHeight="15" x14ac:dyDescent="0.25"/>
  <cols>
    <col min="1" max="1" width="15.85546875" customWidth="1"/>
    <col min="2" max="2" width="9.85546875" customWidth="1"/>
    <col min="3" max="3" width="11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8"/>
      <c r="B6" s="58"/>
      <c r="C6" s="58"/>
      <c r="D6" s="58"/>
      <c r="E6" s="58"/>
      <c r="F6" s="58"/>
      <c r="G6" s="59" t="s">
        <v>2</v>
      </c>
      <c r="H6" s="60"/>
      <c r="I6" s="60"/>
      <c r="J6" s="61"/>
      <c r="L6" s="1"/>
      <c r="M6" s="1"/>
      <c r="N6" s="1"/>
      <c r="O6" s="1"/>
      <c r="P6" s="1"/>
      <c r="Q6" s="1"/>
    </row>
    <row r="7" spans="1:18" x14ac:dyDescent="0.25">
      <c r="A7" s="58"/>
      <c r="B7" s="58"/>
      <c r="C7" s="58"/>
      <c r="D7" s="58"/>
      <c r="E7" s="58"/>
      <c r="F7" s="5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2084.4699999999998</v>
      </c>
      <c r="H8" s="30">
        <f t="shared" ref="H8:J8" si="0">ROUND(($H$14+C88),2)</f>
        <v>2084.4699999999998</v>
      </c>
      <c r="I8" s="30">
        <f t="shared" si="0"/>
        <v>2084.4699999999998</v>
      </c>
      <c r="J8" s="30">
        <f t="shared" si="0"/>
        <v>2084.4699999999998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48">
        <v>1872.36</v>
      </c>
      <c r="I14" s="48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62" t="s">
        <v>61</v>
      </c>
      <c r="L18" s="62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48" t="s">
        <v>62</v>
      </c>
      <c r="L20" s="48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63">
        <v>1.90740143585578E-3</v>
      </c>
      <c r="C23" s="63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64">
        <v>1837.6410000000001</v>
      </c>
      <c r="L25" s="64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48">
        <v>0</v>
      </c>
      <c r="G28" s="48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55">
        <v>855.79230099999995</v>
      </c>
      <c r="G31" s="55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56">
        <v>3.5628149999999996</v>
      </c>
      <c r="M33" s="5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463.48724199999987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232.35065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53.045867000000001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103.345727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48">
        <v>313.66270000000003</v>
      </c>
      <c r="K39" s="4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48">
        <v>1750.6490000000001</v>
      </c>
      <c r="D42" s="48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0">
        <v>430.041</v>
      </c>
      <c r="M45" s="5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1">
        <v>307.23500000000001</v>
      </c>
      <c r="M46" s="51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1">
        <v>232.24100000000001</v>
      </c>
      <c r="M47" s="51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0">
        <v>336.077</v>
      </c>
      <c r="M49" s="5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1">
        <v>445.05500000000001</v>
      </c>
      <c r="M50" s="51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48">
        <v>1183389.8489999999</v>
      </c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2">
        <v>0</v>
      </c>
      <c r="D56" s="5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48">
        <v>659814.14599999995</v>
      </c>
      <c r="F59" s="48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48">
        <v>1750.6490000000001</v>
      </c>
      <c r="M61" s="48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3">
        <v>307270.67599999998</v>
      </c>
      <c r="M62" s="53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3">
        <v>157575.609</v>
      </c>
      <c r="M63" s="53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3">
        <v>67227.874972999998</v>
      </c>
      <c r="M64" s="53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3">
        <v>125989.337027</v>
      </c>
      <c r="M65" s="53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48">
        <v>173263.5</v>
      </c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9">
        <v>0</v>
      </c>
      <c r="G71" s="49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2">
        <v>209.2</v>
      </c>
      <c r="C83" s="43"/>
      <c r="D83" s="43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45">
        <v>2.91</v>
      </c>
      <c r="C84" s="46"/>
      <c r="D84" s="46"/>
      <c r="E84" s="4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5">
        <v>1.085</v>
      </c>
      <c r="C85" s="46"/>
      <c r="D85" s="46"/>
      <c r="E85" s="4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5">
        <v>0.30499999999999999</v>
      </c>
      <c r="C86" s="46"/>
      <c r="D86" s="46"/>
      <c r="E86" s="47"/>
    </row>
    <row r="87" spans="1:17" ht="30.75" thickBot="1" x14ac:dyDescent="0.3">
      <c r="A87" s="20" t="s">
        <v>56</v>
      </c>
      <c r="B87" s="45">
        <v>1.5209999999999999</v>
      </c>
      <c r="C87" s="46"/>
      <c r="D87" s="46"/>
      <c r="E87" s="4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v>212.10999999999999</v>
      </c>
      <c r="C88" s="22">
        <v>212.10999999999999</v>
      </c>
      <c r="D88" s="22">
        <v>212.10999999999999</v>
      </c>
      <c r="E88" s="22">
        <v>212.10999999999999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J39:K39"/>
    <mergeCell ref="C42:D42"/>
    <mergeCell ref="F71:G71"/>
    <mergeCell ref="L49:M49"/>
    <mergeCell ref="L50:M50"/>
    <mergeCell ref="C53:D53"/>
    <mergeCell ref="C56:D56"/>
    <mergeCell ref="E59:F59"/>
    <mergeCell ref="L61:M61"/>
    <mergeCell ref="L62:M62"/>
    <mergeCell ref="L64:M64"/>
    <mergeCell ref="L65:M65"/>
    <mergeCell ref="C68:D68"/>
    <mergeCell ref="L47:M47"/>
    <mergeCell ref="L45:M45"/>
    <mergeCell ref="L46:M46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9" zoomScale="80" zoomScaleNormal="80" workbookViewId="0">
      <selection activeCell="B83" sqref="B83:E83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8"/>
      <c r="B6" s="58"/>
      <c r="C6" s="58"/>
      <c r="D6" s="58"/>
      <c r="E6" s="58"/>
      <c r="F6" s="58"/>
      <c r="G6" s="59" t="s">
        <v>2</v>
      </c>
      <c r="H6" s="60"/>
      <c r="I6" s="60"/>
      <c r="J6" s="61"/>
      <c r="L6" s="1"/>
      <c r="M6" s="1"/>
      <c r="N6" s="1"/>
      <c r="O6" s="1"/>
      <c r="P6" s="1"/>
      <c r="Q6" s="1"/>
    </row>
    <row r="7" spans="1:18" x14ac:dyDescent="0.25">
      <c r="A7" s="58"/>
      <c r="B7" s="58"/>
      <c r="C7" s="58"/>
      <c r="D7" s="58"/>
      <c r="E7" s="58"/>
      <c r="F7" s="5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ROUND(($H$14+$H$14*0.0862*1.42+B87),2)</f>
        <v>2104.4499999999998</v>
      </c>
      <c r="H8" s="30">
        <f>ROUND(($H$14+$H$14*0.0862*1.42+C87),2)</f>
        <v>2104.4499999999998</v>
      </c>
      <c r="I8" s="30">
        <f>ROUND(($H$14+$H$14*0.0862*1.42+D87),2)</f>
        <v>2104.4499999999998</v>
      </c>
      <c r="J8" s="30">
        <f>ROUND(($H$14+$H$14*0.0862*1.42+E87),2)</f>
        <v>2104.4499999999998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48">
        <v>1872.36</v>
      </c>
      <c r="I14" s="48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62" t="s">
        <v>61</v>
      </c>
      <c r="L18" s="62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48" t="s">
        <v>62</v>
      </c>
      <c r="L20" s="48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63">
        <v>1.90740143585578E-3</v>
      </c>
      <c r="C23" s="63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64">
        <v>1837.6410000000001</v>
      </c>
      <c r="L25" s="64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48">
        <v>0</v>
      </c>
      <c r="G28" s="48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55">
        <v>855.79230099999995</v>
      </c>
      <c r="G31" s="55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56">
        <v>3.5628149999999996</v>
      </c>
      <c r="M33" s="5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463.48724199999987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232.35065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53.045867000000001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103.345727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48">
        <v>313.66270000000003</v>
      </c>
      <c r="K39" s="4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48">
        <v>1750.6490000000001</v>
      </c>
      <c r="D42" s="48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0">
        <v>430.041</v>
      </c>
      <c r="M45" s="5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1">
        <v>307.23500000000001</v>
      </c>
      <c r="M46" s="51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1">
        <v>232.24100000000001</v>
      </c>
      <c r="M47" s="51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0">
        <v>336.077</v>
      </c>
      <c r="M49" s="5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1">
        <v>445.05500000000001</v>
      </c>
      <c r="M50" s="51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48">
        <v>1183389.8489999999</v>
      </c>
      <c r="D53" s="48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2">
        <v>0</v>
      </c>
      <c r="D56" s="5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48">
        <v>659814.14599999995</v>
      </c>
      <c r="F59" s="48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48">
        <v>1750.6490000000001</v>
      </c>
      <c r="M61" s="48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3">
        <v>307270.67599999998</v>
      </c>
      <c r="M62" s="53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3">
        <v>157575.609</v>
      </c>
      <c r="M63" s="53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3">
        <v>67227.874972999998</v>
      </c>
      <c r="M64" s="53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3">
        <v>125989.337027</v>
      </c>
      <c r="M65" s="53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48">
        <v>173263.5</v>
      </c>
      <c r="D68" s="4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9">
        <v>0</v>
      </c>
      <c r="G71" s="49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5" t="s">
        <v>60</v>
      </c>
      <c r="B73" s="66"/>
      <c r="C73" s="66"/>
      <c r="D73" s="66"/>
      <c r="E73" s="66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6"/>
      <c r="B74" s="66"/>
      <c r="C74" s="66"/>
      <c r="D74" s="66"/>
      <c r="E74" s="66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6"/>
      <c r="B75" s="66"/>
      <c r="C75" s="66"/>
      <c r="D75" s="66"/>
      <c r="E75" s="66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6"/>
      <c r="B76" s="66"/>
      <c r="C76" s="66"/>
      <c r="D76" s="66"/>
      <c r="E76" s="66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5">
        <f>'для РСК(в пределах норм.)'!B84:E84</f>
        <v>2.91</v>
      </c>
      <c r="C83" s="46"/>
      <c r="D83" s="46"/>
      <c r="E83" s="4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5">
        <f>'для РСК(в пределах норм.)'!B85:E85</f>
        <v>1.085</v>
      </c>
      <c r="C84" s="46"/>
      <c r="D84" s="46"/>
      <c r="E84" s="4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5">
        <f>'для РСК(в пределах норм.)'!B86:E86</f>
        <v>0.30499999999999999</v>
      </c>
      <c r="C85" s="46"/>
      <c r="D85" s="46"/>
      <c r="E85" s="47"/>
    </row>
    <row r="86" spans="1:17" ht="30.75" thickBot="1" x14ac:dyDescent="0.3">
      <c r="A86" s="20" t="s">
        <v>56</v>
      </c>
      <c r="B86" s="45">
        <f>'для РСК(в пределах норм.)'!B87:E87</f>
        <v>1.5209999999999999</v>
      </c>
      <c r="C86" s="46"/>
      <c r="D86" s="46"/>
      <c r="E86" s="4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2.91</v>
      </c>
      <c r="C87" s="22">
        <f>B83</f>
        <v>2.91</v>
      </c>
      <c r="D87" s="22">
        <f>B83</f>
        <v>2.91</v>
      </c>
      <c r="E87" s="22">
        <f>B83</f>
        <v>2.91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2016-02-15T11:16:05Z</dcterms:modified>
</cp:coreProperties>
</file>