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05" windowWidth="19020" windowHeight="11640"/>
  </bookViews>
  <sheets>
    <sheet name="сети РСК" sheetId="1" r:id="rId1"/>
    <sheet name="с шин станций" sheetId="6" r:id="rId2"/>
    <sheet name="по договорам купли-продажи" sheetId="7" r:id="rId3"/>
    <sheet name="для ОАО &quot;Оборонэнергосбыт&quot;" sheetId="8" r:id="rId4"/>
    <sheet name="для РСК(в пределах норм.)" sheetId="9" r:id="rId5"/>
    <sheet name="для РСК (сверх норм.)" sheetId="10" r:id="rId6"/>
  </sheets>
  <calcPr calcId="125725"/>
</workbook>
</file>

<file path=xl/calcChain.xml><?xml version="1.0" encoding="utf-8"?>
<calcChain xmlns="http://schemas.openxmlformats.org/spreadsheetml/2006/main">
  <c r="C42" i="10"/>
  <c r="C42" i="9"/>
  <c r="C42" i="8"/>
  <c r="C42" i="7"/>
  <c r="C42" i="6"/>
  <c r="C42" i="1" l="1"/>
  <c r="B87" i="6" l="1"/>
  <c r="B87" i="7" s="1"/>
  <c r="B86" i="8" s="1"/>
  <c r="B87" i="9" s="1"/>
  <c r="B86" i="6"/>
  <c r="B86" i="7" s="1"/>
  <c r="B85" i="8" s="1"/>
  <c r="B86" i="9" s="1"/>
  <c r="B85" i="6"/>
  <c r="B85" i="7" s="1"/>
  <c r="B84" i="8" s="1"/>
  <c r="B85" i="9" s="1"/>
  <c r="B84" i="10" s="1"/>
  <c r="B84" i="1"/>
  <c r="B88" s="1"/>
  <c r="B85" i="10" l="1"/>
  <c r="B86"/>
  <c r="B83" l="1"/>
  <c r="E87" s="1"/>
  <c r="B87" l="1"/>
  <c r="D87"/>
  <c r="C87"/>
  <c r="B84" i="9" l="1"/>
  <c r="B84" i="7"/>
  <c r="B84" i="6"/>
  <c r="B83" i="8"/>
  <c r="E87" l="1"/>
  <c r="D87"/>
  <c r="C87"/>
  <c r="B87"/>
  <c r="D88" i="9"/>
  <c r="E88" l="1"/>
  <c r="B88"/>
  <c r="C88"/>
  <c r="E88" i="7" l="1"/>
  <c r="E88" i="6"/>
  <c r="E88" i="1"/>
  <c r="B88" i="7"/>
  <c r="C88"/>
  <c r="D88"/>
  <c r="C88" i="1"/>
  <c r="D88"/>
  <c r="B88" i="6"/>
  <c r="C88"/>
  <c r="D88"/>
</calcChain>
</file>

<file path=xl/sharedStrings.xml><?xml version="1.0" encoding="utf-8"?>
<sst xmlns="http://schemas.openxmlformats.org/spreadsheetml/2006/main" count="412" uniqueCount="71">
  <si>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</si>
  <si>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</si>
  <si>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</si>
  <si>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</si>
  <si>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</si>
  <si>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</si>
  <si>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</si>
  <si>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</si>
  <si>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</si>
  <si>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</si>
  <si>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</si>
  <si>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</si>
  <si>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</si>
  <si>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</si>
  <si>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</si>
  <si>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</si>
  <si>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</si>
  <si>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</si>
  <si>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</si>
  <si>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</si>
  <si>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</si>
  <si>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</si>
  <si>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</si>
  <si>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</si>
  <si>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</si>
  <si>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</si>
  <si>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</si>
  <si>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</si>
  <si>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</si>
  <si>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</si>
  <si>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</si>
  <si>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</si>
  <si>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</si>
  <si>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</si>
  <si>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</si>
  <si>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</si>
  <si>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</si>
  <si>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</si>
  <si>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</si>
  <si>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</si>
  <si>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</si>
  <si>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</si>
  <si>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</si>
  <si>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</si>
  <si>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</si>
  <si>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</si>
  <si>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</si>
  <si>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</si>
  <si>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</si>
  <si>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</t>
  </si>
  <si>
    <t>Справочно:  плата за услуги, руб./МВтч</t>
  </si>
  <si>
    <t>Сбытовая надбавка</t>
  </si>
  <si>
    <t>Итого</t>
  </si>
  <si>
    <t>Единый (котловой) тариф на услуги по передаче электрической энергии</t>
  </si>
  <si>
    <t>для потребителей, приобретающих э/э по договорам купли-продажи *</t>
  </si>
  <si>
    <t>для потребителей, присоединённых к шинам станций *</t>
  </si>
  <si>
    <t>для ОАО "Оборонэнергосбыт" *</t>
  </si>
  <si>
    <t>для потребителей, присоединенных к сетям РСК *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</si>
  <si>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</si>
  <si>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</si>
  <si>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</si>
  <si>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</si>
  <si>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Иные услуги, оказание которых является неотъемлимой частью процесса поставки э/э потребителям, в т.ч.</t>
  </si>
  <si>
    <t>Справочно:</t>
  </si>
  <si>
    <t>Плата за услуги, руб./МВтч</t>
  </si>
  <si>
    <t>Формула расчета сбытовой надбавки для потребителей ОАО 'Самараэнерго' с максимальной мощностью электроустановок менее 150кВт: 13,94% * 1,11 * Цэ(м)</t>
  </si>
  <si>
    <t>для РСК (в пределах норм.)*</t>
  </si>
  <si>
    <t>для РСК (сверх норм.) *</t>
  </si>
  <si>
    <t>* с учетом платы за услуги и без сбытовой надбавки</t>
  </si>
  <si>
    <t>Формула расчета сбытовой надбавки для потребителей ОАО 'Самараэнерго' с максимальной мощностью электроустановок от 670кВт до 10МВт: 8,80% * 1,11 * Цэ(м)</t>
  </si>
  <si>
    <t>май 2014г.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</si>
</sst>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#,##0.000000"/>
    <numFmt numFmtId="166" formatCode="0.0000"/>
    <numFmt numFmtId="167" formatCode="0.0000000000000000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Alignment="1">
      <alignment horizontal="right"/>
    </xf>
    <xf numFmtId="4" fontId="1" fillId="0" borderId="4" xfId="0" applyNumberFormat="1" applyFont="1" applyBorder="1"/>
    <xf numFmtId="0" fontId="1" fillId="0" borderId="0" xfId="0" applyFont="1" applyAlignment="1"/>
    <xf numFmtId="0" fontId="1" fillId="0" borderId="6" xfId="0" applyFont="1" applyBorder="1" applyAlignme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2" fillId="0" borderId="0" xfId="0" applyNumberFormat="1" applyFont="1"/>
    <xf numFmtId="0" fontId="1" fillId="0" borderId="0" xfId="0" applyFont="1" applyBorder="1"/>
    <xf numFmtId="0" fontId="3" fillId="0" borderId="0" xfId="0" applyFont="1" applyAlignment="1"/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6" xfId="0" applyFont="1" applyFill="1" applyBorder="1" applyAlignment="1"/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0" xfId="0" applyNumberFormat="1" applyFont="1" applyAlignment="1"/>
    <xf numFmtId="49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4" fontId="4" fillId="0" borderId="16" xfId="0" applyNumberFormat="1" applyFont="1" applyBorder="1" applyAlignment="1">
      <alignment horizontal="center"/>
    </xf>
    <xf numFmtId="4" fontId="1" fillId="0" borderId="0" xfId="0" applyNumberFormat="1" applyFont="1"/>
    <xf numFmtId="0" fontId="2" fillId="0" borderId="0" xfId="0" applyFont="1" applyAlignment="1">
      <alignment horizontal="left" indent="1"/>
    </xf>
    <xf numFmtId="4" fontId="0" fillId="0" borderId="0" xfId="0" applyNumberFormat="1"/>
    <xf numFmtId="0" fontId="2" fillId="0" borderId="0" xfId="0" applyFont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0" fontId="2" fillId="2" borderId="0" xfId="0" applyFont="1" applyFill="1"/>
    <xf numFmtId="164" fontId="1" fillId="0" borderId="0" xfId="0" applyNumberFormat="1" applyFont="1"/>
    <xf numFmtId="166" fontId="2" fillId="0" borderId="0" xfId="0" applyNumberFormat="1" applyFont="1"/>
    <xf numFmtId="2" fontId="2" fillId="0" borderId="0" xfId="0" applyNumberFormat="1" applyFont="1" applyFill="1" applyAlignment="1">
      <alignment horizontal="right"/>
    </xf>
    <xf numFmtId="167" fontId="2" fillId="0" borderId="0" xfId="0" applyNumberFormat="1" applyFont="1"/>
    <xf numFmtId="164" fontId="1" fillId="2" borderId="1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2" borderId="13" xfId="0" applyNumberFormat="1" applyFont="1" applyFill="1" applyBorder="1" applyAlignment="1">
      <alignment horizontal="center" vertical="center"/>
    </xf>
    <xf numFmtId="164" fontId="1" fillId="2" borderId="14" xfId="0" applyNumberFormat="1" applyFont="1" applyFill="1" applyBorder="1" applyAlignment="1">
      <alignment horizontal="center" vertical="center"/>
    </xf>
    <xf numFmtId="164" fontId="1" fillId="2" borderId="15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164" fontId="1" fillId="0" borderId="1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0" fontId="0" fillId="0" borderId="2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165" fontId="2" fillId="0" borderId="0" xfId="0" applyNumberFormat="1" applyFont="1" applyAlignment="1">
      <alignment horizontal="right"/>
    </xf>
    <xf numFmtId="4" fontId="1" fillId="0" borderId="4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"/>
  <sheetViews>
    <sheetView tabSelected="1" zoomScale="80" zoomScaleNormal="80" workbookViewId="0">
      <selection activeCell="M10" sqref="M10"/>
    </sheetView>
  </sheetViews>
  <sheetFormatPr defaultRowHeight="15"/>
  <cols>
    <col min="1" max="1" width="19" customWidth="1"/>
    <col min="2" max="2" width="9.85546875" customWidth="1"/>
    <col min="3" max="5" width="10.5703125" customWidth="1"/>
    <col min="6" max="6" width="15" bestFit="1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4" max="14" width="14.85546875" customWidth="1"/>
    <col min="16" max="16" width="25.85546875" bestFit="1" customWidth="1"/>
    <col min="17" max="17" width="12" customWidth="1"/>
    <col min="18" max="18" width="12.28515625" customWidth="1"/>
    <col min="19" max="19" width="9.85546875" bestFit="1" customWidth="1"/>
  </cols>
  <sheetData>
    <row r="1" spans="1:19" ht="1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1"/>
      <c r="N1" s="1"/>
      <c r="O1" s="1"/>
      <c r="P1" s="1"/>
      <c r="Q1" s="1"/>
    </row>
    <row r="2" spans="1:19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1"/>
      <c r="N2" s="1"/>
      <c r="O2" s="1"/>
      <c r="P2" s="1"/>
      <c r="Q2" s="1"/>
    </row>
    <row r="3" spans="1:19" ht="15.75">
      <c r="A3" s="1"/>
      <c r="B3" s="1"/>
      <c r="C3" s="1"/>
      <c r="D3" s="1"/>
      <c r="E3" s="1"/>
      <c r="F3" s="30" t="s">
        <v>70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9">
      <c r="A4" s="1" t="s">
        <v>1</v>
      </c>
      <c r="B4" s="1"/>
      <c r="C4" s="1"/>
      <c r="D4" s="1"/>
      <c r="E4" s="18" t="s">
        <v>57</v>
      </c>
      <c r="F4" s="18"/>
      <c r="G4" s="18"/>
      <c r="H4" s="17"/>
      <c r="I4" s="17"/>
      <c r="J4" s="1"/>
      <c r="K4" s="1"/>
      <c r="L4" s="1"/>
      <c r="M4" s="1"/>
      <c r="N4" s="1"/>
      <c r="O4" s="1"/>
      <c r="P4" s="1"/>
      <c r="Q4" s="1"/>
    </row>
    <row r="5" spans="1:19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9">
      <c r="A6" s="66"/>
      <c r="B6" s="66"/>
      <c r="C6" s="66"/>
      <c r="D6" s="66"/>
      <c r="E6" s="66"/>
      <c r="F6" s="66"/>
      <c r="G6" s="63" t="s">
        <v>2</v>
      </c>
      <c r="H6" s="64"/>
      <c r="I6" s="64"/>
      <c r="J6" s="65"/>
      <c r="L6" s="1"/>
      <c r="M6" s="1"/>
      <c r="N6" s="1"/>
      <c r="O6" s="1"/>
      <c r="P6" s="1"/>
      <c r="Q6" s="1"/>
    </row>
    <row r="7" spans="1:19">
      <c r="A7" s="66"/>
      <c r="B7" s="66"/>
      <c r="C7" s="66"/>
      <c r="D7" s="66"/>
      <c r="E7" s="66"/>
      <c r="F7" s="66"/>
      <c r="G7" s="2" t="s">
        <v>3</v>
      </c>
      <c r="H7" s="2" t="s">
        <v>4</v>
      </c>
      <c r="I7" s="2" t="s">
        <v>5</v>
      </c>
      <c r="J7" s="2" t="s">
        <v>6</v>
      </c>
      <c r="L7" s="1"/>
      <c r="M7" s="1"/>
      <c r="N7" s="1"/>
      <c r="P7" s="1"/>
      <c r="Q7" s="1"/>
      <c r="R7" s="1"/>
    </row>
    <row r="8" spans="1:19">
      <c r="A8" s="19" t="s">
        <v>7</v>
      </c>
      <c r="B8" s="19"/>
      <c r="C8" s="19"/>
      <c r="D8" s="19"/>
      <c r="E8" s="19"/>
      <c r="F8" s="19"/>
      <c r="G8" s="83">
        <v>2930.5</v>
      </c>
      <c r="H8" s="83">
        <v>3486.72</v>
      </c>
      <c r="I8" s="83">
        <v>4203.66</v>
      </c>
      <c r="J8" s="83">
        <v>5191.21</v>
      </c>
      <c r="L8" s="1"/>
      <c r="M8" s="1"/>
      <c r="N8" s="1"/>
      <c r="P8" s="37"/>
      <c r="Q8" s="37"/>
      <c r="R8" s="37"/>
      <c r="S8" s="37"/>
    </row>
    <row r="9" spans="1:19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9">
      <c r="A10" s="1" t="s">
        <v>58</v>
      </c>
      <c r="B10" s="1"/>
      <c r="C10" s="1"/>
      <c r="D10" s="1"/>
      <c r="E10" s="1"/>
      <c r="F10" s="1"/>
      <c r="G10" s="35"/>
      <c r="H10" s="35"/>
      <c r="I10" s="35"/>
      <c r="J10" s="35"/>
      <c r="K10" s="1"/>
      <c r="L10" s="1"/>
      <c r="M10" s="1"/>
      <c r="N10" s="1"/>
      <c r="O10" s="1"/>
      <c r="P10" s="1"/>
      <c r="Q10" s="1"/>
      <c r="R10" s="1"/>
      <c r="S10" s="1"/>
    </row>
    <row r="11" spans="1:19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35"/>
      <c r="Q11" s="35"/>
      <c r="R11" s="35"/>
      <c r="S11" s="35"/>
    </row>
    <row r="12" spans="1:19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9">
      <c r="A13" s="7" t="s">
        <v>8</v>
      </c>
      <c r="B13" s="3"/>
      <c r="C13" s="3"/>
      <c r="D13" s="3"/>
      <c r="E13" s="3"/>
      <c r="F13" s="3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9">
      <c r="A14" s="4" t="s">
        <v>9</v>
      </c>
      <c r="B14" s="4"/>
      <c r="C14" s="4"/>
      <c r="D14" s="4"/>
      <c r="E14" s="4"/>
      <c r="F14" s="4"/>
      <c r="G14" s="4"/>
      <c r="H14" s="54">
        <v>1847.473</v>
      </c>
      <c r="I14" s="54"/>
      <c r="J14" s="4"/>
      <c r="K14" s="4"/>
      <c r="L14" s="29"/>
      <c r="M14" s="4"/>
      <c r="N14" s="4"/>
      <c r="O14" s="4"/>
      <c r="P14" s="4"/>
      <c r="Q14" s="4"/>
    </row>
    <row r="15" spans="1:19">
      <c r="A15" s="3" t="s">
        <v>10</v>
      </c>
      <c r="B15" s="3"/>
      <c r="C15" s="3"/>
      <c r="D15" s="3"/>
      <c r="E15" s="3"/>
      <c r="F15" s="3"/>
      <c r="G15" s="1"/>
      <c r="H15" s="3"/>
      <c r="I15" s="3"/>
      <c r="J15" s="3"/>
      <c r="K15" s="3"/>
      <c r="L15" s="3"/>
      <c r="M15" s="3"/>
      <c r="N15" s="3"/>
      <c r="O15" s="3"/>
      <c r="P15" s="36"/>
      <c r="Q15" s="3"/>
    </row>
    <row r="16" spans="1:19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55">
        <v>1165.32</v>
      </c>
      <c r="L18" s="55"/>
      <c r="M18" s="4"/>
      <c r="N18" s="4"/>
      <c r="O18" s="4"/>
      <c r="P18" s="4"/>
      <c r="Q18" s="4"/>
    </row>
    <row r="19" spans="1:17">
      <c r="A19" s="3"/>
      <c r="B19" s="3"/>
      <c r="C19" s="3"/>
      <c r="D19" s="3"/>
      <c r="E19" s="3"/>
      <c r="F19" s="3"/>
      <c r="G19" s="3"/>
      <c r="H19" s="3"/>
      <c r="I19" s="3"/>
      <c r="J19" s="3"/>
      <c r="K19" s="21"/>
      <c r="L19" s="21"/>
      <c r="M19" s="3"/>
      <c r="N19" s="3"/>
      <c r="O19" s="3"/>
      <c r="P19" s="3"/>
      <c r="Q19" s="3"/>
    </row>
    <row r="20" spans="1:17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5"/>
      <c r="K20" s="55">
        <v>344846.18</v>
      </c>
      <c r="L20" s="55"/>
      <c r="M20" s="4"/>
      <c r="N20" s="4"/>
      <c r="O20" s="4"/>
      <c r="P20" s="4"/>
      <c r="Q20" s="4"/>
    </row>
    <row r="21" spans="1:17">
      <c r="A21" s="3"/>
      <c r="B21" s="3"/>
      <c r="C21" s="3"/>
      <c r="D21" s="3"/>
      <c r="E21" s="3"/>
      <c r="F21" s="3"/>
      <c r="G21" s="3"/>
      <c r="H21" s="3"/>
      <c r="I21" s="3"/>
      <c r="J21" s="3"/>
      <c r="K21" s="21"/>
      <c r="L21" s="21"/>
      <c r="M21" s="3"/>
      <c r="N21" s="3"/>
      <c r="O21" s="3"/>
      <c r="P21" s="3"/>
      <c r="Q21" s="3"/>
    </row>
    <row r="22" spans="1:17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>
      <c r="A23" s="3" t="s">
        <v>15</v>
      </c>
      <c r="B23" s="59">
        <v>1.9781354734350201E-3</v>
      </c>
      <c r="C23" s="59"/>
      <c r="E23" s="3"/>
      <c r="G23" s="3"/>
      <c r="H23" s="29"/>
      <c r="I23" s="3"/>
      <c r="J23" s="3"/>
      <c r="K23" s="3"/>
      <c r="L23" s="3"/>
      <c r="M23" s="3"/>
      <c r="N23" s="3"/>
      <c r="O23" s="3"/>
      <c r="P23" s="21"/>
      <c r="Q23" s="3"/>
    </row>
    <row r="24" spans="1:17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21"/>
      <c r="Q24" s="3"/>
    </row>
    <row r="25" spans="1:17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52">
        <v>1637.846</v>
      </c>
      <c r="L25" s="52"/>
      <c r="M25" s="5"/>
      <c r="N25" s="4"/>
      <c r="O25" s="4"/>
      <c r="P25" s="4"/>
      <c r="Q25" s="4"/>
    </row>
    <row r="26" spans="1:17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>
      <c r="A28" s="7" t="s">
        <v>18</v>
      </c>
      <c r="B28" s="3"/>
      <c r="C28" s="3"/>
      <c r="D28" s="3"/>
      <c r="E28" s="6"/>
      <c r="F28" s="52">
        <v>0</v>
      </c>
      <c r="G28" s="52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21"/>
    </row>
    <row r="30" spans="1:17">
      <c r="A30" s="7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21"/>
      <c r="Q30" s="3"/>
    </row>
    <row r="31" spans="1:17">
      <c r="A31" s="7" t="s">
        <v>20</v>
      </c>
      <c r="B31" s="3"/>
      <c r="C31" s="3"/>
      <c r="D31" s="6"/>
      <c r="E31" s="6"/>
      <c r="F31" s="52">
        <v>964.76692800000001</v>
      </c>
      <c r="G31" s="52"/>
      <c r="I31" s="3"/>
      <c r="J31" s="3"/>
      <c r="K31" s="3"/>
      <c r="L31" s="3"/>
      <c r="M31" s="3"/>
      <c r="N31" s="3"/>
      <c r="O31" s="3"/>
      <c r="P31" s="47"/>
      <c r="Q31" s="3"/>
    </row>
    <row r="32" spans="1:17">
      <c r="A32" s="7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7" t="s">
        <v>22</v>
      </c>
      <c r="H33" s="3"/>
      <c r="I33" s="3"/>
      <c r="J33" s="1"/>
      <c r="K33" s="3"/>
      <c r="L33" s="52">
        <v>1.8595300000000001</v>
      </c>
      <c r="M33" s="52"/>
      <c r="N33" s="3"/>
      <c r="O33" s="4"/>
      <c r="P33" s="4"/>
      <c r="Q33" s="3"/>
    </row>
    <row r="34" spans="1:17">
      <c r="A34" s="3"/>
      <c r="B34" s="3"/>
      <c r="C34" s="3"/>
      <c r="D34" s="3"/>
      <c r="E34" s="3"/>
      <c r="F34" s="3"/>
      <c r="G34" s="7" t="s">
        <v>23</v>
      </c>
      <c r="H34" s="3"/>
      <c r="I34" s="3"/>
      <c r="J34" s="1"/>
      <c r="K34" s="3"/>
      <c r="L34" s="52">
        <v>592.72630900000013</v>
      </c>
      <c r="M34" s="52"/>
      <c r="N34" s="3"/>
      <c r="O34" s="4"/>
      <c r="P34" s="4"/>
      <c r="Q34" s="3"/>
    </row>
    <row r="35" spans="1:17">
      <c r="A35" s="3"/>
      <c r="B35" s="3"/>
      <c r="C35" s="3"/>
      <c r="D35" s="3"/>
      <c r="E35" s="3"/>
      <c r="F35" s="3"/>
      <c r="G35" s="7" t="s">
        <v>24</v>
      </c>
      <c r="H35" s="3"/>
      <c r="I35" s="3"/>
      <c r="J35" s="1"/>
      <c r="K35" s="3"/>
      <c r="L35" s="52">
        <v>61.342404000000002</v>
      </c>
      <c r="M35" s="52"/>
      <c r="N35" s="3"/>
      <c r="O35" s="4"/>
      <c r="P35" s="4"/>
      <c r="Q35" s="3"/>
    </row>
    <row r="36" spans="1:17">
      <c r="A36" s="3"/>
      <c r="B36" s="3"/>
      <c r="C36" s="3"/>
      <c r="D36" s="3"/>
      <c r="E36" s="3"/>
      <c r="F36" s="3"/>
      <c r="G36" s="7" t="s">
        <v>25</v>
      </c>
      <c r="H36" s="3"/>
      <c r="I36" s="3"/>
      <c r="J36" s="1"/>
      <c r="K36" s="3"/>
      <c r="L36" s="52">
        <v>292.93814199999997</v>
      </c>
      <c r="M36" s="52"/>
      <c r="N36" s="3"/>
      <c r="O36" s="4"/>
      <c r="P36" s="4"/>
      <c r="Q36" s="3"/>
    </row>
    <row r="37" spans="1:17">
      <c r="A37" s="3"/>
      <c r="B37" s="3"/>
      <c r="C37" s="3"/>
      <c r="D37" s="3"/>
      <c r="E37" s="3"/>
      <c r="F37" s="3"/>
      <c r="G37" s="7" t="s">
        <v>26</v>
      </c>
      <c r="H37" s="3"/>
      <c r="I37" s="3"/>
      <c r="J37" s="1"/>
      <c r="K37" s="3"/>
      <c r="L37" s="52">
        <v>15.900542999999999</v>
      </c>
      <c r="M37" s="52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3"/>
      <c r="M38" s="43"/>
      <c r="N38" s="3"/>
      <c r="O38" s="3"/>
      <c r="P38" s="3"/>
      <c r="Q38" s="3"/>
    </row>
    <row r="39" spans="1:17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52">
        <v>364.68700000000001</v>
      </c>
      <c r="K39" s="52"/>
      <c r="L39" s="4"/>
      <c r="M39" s="4"/>
      <c r="N39" s="4"/>
      <c r="O39" s="4"/>
      <c r="P39" s="4"/>
      <c r="Q39" s="4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7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5" t="s">
        <v>29</v>
      </c>
      <c r="B42" s="5"/>
      <c r="C42" s="52">
        <f>SUM(L45:M50)</f>
        <v>1027.3810000000001</v>
      </c>
      <c r="D42" s="52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8"/>
    </row>
    <row r="43" spans="1:17">
      <c r="A43" s="7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9"/>
      <c r="M44" s="9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53">
        <v>333.35300000000001</v>
      </c>
      <c r="M45" s="53"/>
      <c r="N45" s="3"/>
      <c r="O45" s="3"/>
      <c r="P45" s="3"/>
      <c r="Q45" s="3"/>
    </row>
    <row r="46" spans="1:17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53">
        <v>210.43899999999999</v>
      </c>
      <c r="M46" s="53"/>
      <c r="N46" s="3"/>
      <c r="O46" s="3"/>
      <c r="P46" s="3"/>
      <c r="Q46" s="3"/>
    </row>
    <row r="47" spans="1:17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53">
        <v>108.336</v>
      </c>
      <c r="M47" s="53"/>
      <c r="N47" s="3"/>
      <c r="O47" s="3"/>
      <c r="P47" s="3"/>
      <c r="Q47" s="3"/>
    </row>
    <row r="48" spans="1:17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46"/>
      <c r="M48" s="46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51">
        <v>175.316</v>
      </c>
      <c r="M49" s="51"/>
      <c r="N49" s="3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51">
        <v>199.93700000000001</v>
      </c>
      <c r="M50" s="51"/>
      <c r="N50" s="3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7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7" t="s">
        <v>36</v>
      </c>
      <c r="B53" s="3"/>
      <c r="C53" s="52">
        <v>1080757.6880000001</v>
      </c>
      <c r="D53" s="52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7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7" t="s">
        <v>38</v>
      </c>
      <c r="B56" s="3"/>
      <c r="C56" s="59">
        <v>0</v>
      </c>
      <c r="D56" s="5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7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7" t="s">
        <v>40</v>
      </c>
      <c r="B59" s="3"/>
      <c r="C59" s="6"/>
      <c r="D59" s="6"/>
      <c r="E59" s="52">
        <v>770085.10800000001</v>
      </c>
      <c r="F59" s="5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7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7" t="s">
        <v>41</v>
      </c>
      <c r="H61" s="3"/>
      <c r="I61" s="3"/>
      <c r="J61" s="3"/>
      <c r="K61" s="3"/>
      <c r="L61" s="54">
        <v>1027.3810000000001</v>
      </c>
      <c r="M61" s="54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7" t="s">
        <v>42</v>
      </c>
      <c r="H62" s="3"/>
      <c r="I62" s="3"/>
      <c r="J62" s="3"/>
      <c r="K62" s="3"/>
      <c r="L62" s="54">
        <v>386881.46399999998</v>
      </c>
      <c r="M62" s="54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7" t="s">
        <v>43</v>
      </c>
      <c r="H63" s="3"/>
      <c r="I63" s="3"/>
      <c r="J63" s="3"/>
      <c r="K63" s="3"/>
      <c r="L63" s="54">
        <v>35025.22</v>
      </c>
      <c r="M63" s="54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7" t="s">
        <v>44</v>
      </c>
      <c r="H64" s="3"/>
      <c r="I64" s="3"/>
      <c r="J64" s="3"/>
      <c r="K64" s="3"/>
      <c r="L64" s="54">
        <v>330233.14</v>
      </c>
      <c r="M64" s="54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7" t="s">
        <v>45</v>
      </c>
      <c r="H65" s="3"/>
      <c r="I65" s="3"/>
      <c r="J65" s="3"/>
      <c r="K65" s="3"/>
      <c r="L65" s="54">
        <v>16917.902999999998</v>
      </c>
      <c r="M65" s="54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7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7" t="s">
        <v>47</v>
      </c>
      <c r="B68" s="3"/>
      <c r="C68" s="52">
        <v>154772.20000000001</v>
      </c>
      <c r="D68" s="52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7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4" t="s">
        <v>49</v>
      </c>
      <c r="B71" s="4"/>
      <c r="C71" s="4"/>
      <c r="D71" s="4"/>
      <c r="E71" s="4"/>
      <c r="F71" s="52">
        <v>0</v>
      </c>
      <c r="G71" s="52"/>
      <c r="H71" s="4"/>
      <c r="I71" s="4"/>
      <c r="J71" s="4"/>
      <c r="K71" s="4"/>
      <c r="L71" s="29"/>
      <c r="M71" s="4"/>
      <c r="N71" s="4"/>
      <c r="O71" s="4"/>
      <c r="P71" s="4"/>
      <c r="Q71" s="4"/>
    </row>
    <row r="72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>
      <c r="A74" s="31" t="s">
        <v>63</v>
      </c>
      <c r="B74" s="32"/>
      <c r="C74" s="32"/>
      <c r="D74" s="32"/>
      <c r="E74" s="3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>
      <c r="A76" s="60" t="s">
        <v>65</v>
      </c>
      <c r="B76" s="61"/>
      <c r="C76" s="61"/>
      <c r="D76" s="61"/>
      <c r="E76" s="6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6.5" customHeight="1">
      <c r="A77" s="61"/>
      <c r="B77" s="61"/>
      <c r="C77" s="61"/>
      <c r="D77" s="61"/>
      <c r="E77" s="6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6.5" customHeight="1">
      <c r="A78" s="61"/>
      <c r="B78" s="61"/>
      <c r="C78" s="61"/>
      <c r="D78" s="61"/>
      <c r="E78" s="6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9.5" customHeight="1">
      <c r="A79" s="61"/>
      <c r="B79" s="61"/>
      <c r="C79" s="61"/>
      <c r="D79" s="61"/>
      <c r="E79" s="6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6.5" customHeight="1">
      <c r="A80" s="33"/>
      <c r="B80" s="33"/>
      <c r="C80" s="33"/>
      <c r="D80" s="33"/>
      <c r="E80" s="3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23" t="s">
        <v>64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.75" thickBot="1">
      <c r="A82" s="12"/>
      <c r="B82" s="13" t="s">
        <v>3</v>
      </c>
      <c r="C82" s="14" t="s">
        <v>4</v>
      </c>
      <c r="D82" s="14" t="s">
        <v>5</v>
      </c>
      <c r="E82" s="15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75">
      <c r="A83" s="16" t="s">
        <v>53</v>
      </c>
      <c r="B83" s="40">
        <v>794.07</v>
      </c>
      <c r="C83" s="41">
        <v>1350.29</v>
      </c>
      <c r="D83" s="41">
        <v>2067.23</v>
      </c>
      <c r="E83" s="42">
        <v>3054.78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06.5" customHeight="1">
      <c r="A84" s="24" t="s">
        <v>62</v>
      </c>
      <c r="B84" s="56">
        <f>B85+B86+B87</f>
        <v>3.0910000000000002</v>
      </c>
      <c r="C84" s="57"/>
      <c r="D84" s="57"/>
      <c r="E84" s="58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30">
      <c r="A85" s="24" t="s">
        <v>59</v>
      </c>
      <c r="B85" s="48">
        <v>0.97799999999999998</v>
      </c>
      <c r="C85" s="49"/>
      <c r="D85" s="49"/>
      <c r="E85" s="50"/>
      <c r="F85" s="44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45">
      <c r="A86" s="24" t="s">
        <v>60</v>
      </c>
      <c r="B86" s="48">
        <v>0.3</v>
      </c>
      <c r="C86" s="49"/>
      <c r="D86" s="49"/>
      <c r="E86" s="50"/>
      <c r="F86" s="44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30.75" thickBot="1">
      <c r="A87" s="25" t="s">
        <v>61</v>
      </c>
      <c r="B87" s="48">
        <v>1.8129999999999999</v>
      </c>
      <c r="C87" s="49"/>
      <c r="D87" s="49"/>
      <c r="E87" s="50"/>
      <c r="F87" s="44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>
      <c r="A88" s="26" t="s">
        <v>52</v>
      </c>
      <c r="B88" s="27">
        <f>B83+B84</f>
        <v>797.16100000000006</v>
      </c>
      <c r="C88" s="27">
        <f>C83+B84</f>
        <v>1353.3809999999999</v>
      </c>
      <c r="D88" s="27">
        <f>D83+B84</f>
        <v>2070.3209999999999</v>
      </c>
      <c r="E88" s="28">
        <f>E83+B84</f>
        <v>3057.8710000000001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</sheetData>
  <mergeCells count="37">
    <mergeCell ref="F31:G31"/>
    <mergeCell ref="F71:G71"/>
    <mergeCell ref="C68:D68"/>
    <mergeCell ref="L61:M61"/>
    <mergeCell ref="L62:M62"/>
    <mergeCell ref="A1:L2"/>
    <mergeCell ref="G6:J6"/>
    <mergeCell ref="H14:I14"/>
    <mergeCell ref="A6:F7"/>
    <mergeCell ref="K18:L18"/>
    <mergeCell ref="K20:L20"/>
    <mergeCell ref="L64:M64"/>
    <mergeCell ref="B84:E84"/>
    <mergeCell ref="B85:E85"/>
    <mergeCell ref="B86:E86"/>
    <mergeCell ref="L63:M63"/>
    <mergeCell ref="J39:K39"/>
    <mergeCell ref="C56:D56"/>
    <mergeCell ref="C53:D53"/>
    <mergeCell ref="L47:M47"/>
    <mergeCell ref="C42:D42"/>
    <mergeCell ref="L49:M49"/>
    <mergeCell ref="A76:E79"/>
    <mergeCell ref="B23:C23"/>
    <mergeCell ref="K25:L25"/>
    <mergeCell ref="F28:G28"/>
    <mergeCell ref="B87:E87"/>
    <mergeCell ref="L50:M50"/>
    <mergeCell ref="L33:M33"/>
    <mergeCell ref="L34:M34"/>
    <mergeCell ref="L35:M35"/>
    <mergeCell ref="L36:M36"/>
    <mergeCell ref="L37:M37"/>
    <mergeCell ref="L45:M45"/>
    <mergeCell ref="L46:M46"/>
    <mergeCell ref="L65:M65"/>
    <mergeCell ref="E59:F59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"/>
  <sheetViews>
    <sheetView zoomScale="80" zoomScaleNormal="80" workbookViewId="0">
      <selection activeCell="G8" sqref="G8:J8"/>
    </sheetView>
  </sheetViews>
  <sheetFormatPr defaultRowHeight="15"/>
  <cols>
    <col min="1" max="1" width="15.85546875" customWidth="1"/>
    <col min="2" max="2" width="9.85546875" customWidth="1"/>
    <col min="3" max="3" width="10.5703125" customWidth="1"/>
    <col min="4" max="4" width="11.140625" customWidth="1"/>
    <col min="5" max="5" width="11.28515625" customWidth="1"/>
    <col min="6" max="6" width="16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9" ht="1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1"/>
      <c r="N1" s="1"/>
      <c r="O1" s="1"/>
      <c r="P1" s="1"/>
      <c r="Q1" s="1"/>
    </row>
    <row r="2" spans="1:19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1"/>
      <c r="N2" s="1"/>
      <c r="O2" s="1"/>
      <c r="P2" s="1"/>
      <c r="Q2" s="1"/>
    </row>
    <row r="3" spans="1:19" ht="15.75">
      <c r="A3" s="1"/>
      <c r="B3" s="1"/>
      <c r="C3" s="1"/>
      <c r="D3" s="1"/>
      <c r="E3" s="1"/>
      <c r="F3" s="30" t="s">
        <v>70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9">
      <c r="A4" s="1" t="s">
        <v>1</v>
      </c>
      <c r="B4" s="1"/>
      <c r="C4" s="1"/>
      <c r="D4" s="1"/>
      <c r="E4" s="17" t="s">
        <v>55</v>
      </c>
      <c r="F4" s="18"/>
      <c r="G4" s="18"/>
      <c r="H4" s="17"/>
      <c r="I4" s="17"/>
      <c r="J4" s="1"/>
      <c r="K4" s="1"/>
      <c r="L4" s="1"/>
      <c r="M4" s="1"/>
      <c r="N4" s="1"/>
      <c r="O4" s="1"/>
      <c r="P4" s="1"/>
      <c r="Q4" s="1"/>
    </row>
    <row r="5" spans="1:19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9">
      <c r="A6" s="66"/>
      <c r="B6" s="66"/>
      <c r="C6" s="66"/>
      <c r="D6" s="66"/>
      <c r="E6" s="66"/>
      <c r="F6" s="66"/>
      <c r="G6" s="63" t="s">
        <v>2</v>
      </c>
      <c r="H6" s="64"/>
      <c r="I6" s="64"/>
      <c r="J6" s="65"/>
      <c r="L6" s="1"/>
      <c r="M6" s="1"/>
      <c r="N6" s="1"/>
      <c r="O6" s="1"/>
      <c r="P6" s="1"/>
      <c r="Q6" s="1"/>
      <c r="R6" s="1"/>
      <c r="S6" s="1"/>
    </row>
    <row r="7" spans="1:19">
      <c r="A7" s="66"/>
      <c r="B7" s="66"/>
      <c r="C7" s="66"/>
      <c r="D7" s="66"/>
      <c r="E7" s="66"/>
      <c r="F7" s="66"/>
      <c r="G7" s="20" t="s">
        <v>3</v>
      </c>
      <c r="H7" s="20" t="s">
        <v>4</v>
      </c>
      <c r="I7" s="20" t="s">
        <v>5</v>
      </c>
      <c r="J7" s="20" t="s">
        <v>6</v>
      </c>
      <c r="L7" s="1"/>
      <c r="M7" s="1"/>
      <c r="N7" s="1"/>
    </row>
    <row r="8" spans="1:19">
      <c r="A8" s="19" t="s">
        <v>7</v>
      </c>
      <c r="B8" s="19"/>
      <c r="C8" s="19"/>
      <c r="D8" s="19"/>
      <c r="E8" s="19"/>
      <c r="F8" s="19"/>
      <c r="G8" s="10">
        <v>2747.82</v>
      </c>
      <c r="H8" s="10">
        <v>3297.32</v>
      </c>
      <c r="I8" s="10">
        <v>3721.3</v>
      </c>
      <c r="J8" s="10">
        <v>4671.51</v>
      </c>
      <c r="L8" s="1"/>
      <c r="M8" s="1"/>
      <c r="N8" s="1"/>
    </row>
    <row r="9" spans="1:19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9">
      <c r="A10" s="1" t="s">
        <v>58</v>
      </c>
      <c r="B10" s="1"/>
      <c r="C10" s="1"/>
      <c r="D10" s="1"/>
      <c r="E10" s="1"/>
      <c r="F10" s="1"/>
      <c r="G10" s="35"/>
      <c r="H10" s="35"/>
      <c r="I10" s="35"/>
      <c r="J10" s="35"/>
      <c r="K10" s="1"/>
      <c r="L10" s="1"/>
      <c r="M10" s="1"/>
      <c r="N10" s="1"/>
      <c r="O10" s="1"/>
      <c r="P10" s="1"/>
      <c r="Q10" s="1"/>
    </row>
    <row r="11" spans="1:19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9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9">
      <c r="A13" s="7" t="s">
        <v>8</v>
      </c>
      <c r="B13" s="3"/>
      <c r="C13" s="3"/>
      <c r="D13" s="3"/>
      <c r="E13" s="3"/>
      <c r="F13" s="3"/>
      <c r="G13" s="1"/>
      <c r="H13" s="3"/>
      <c r="I13" s="3"/>
      <c r="J13" s="3"/>
      <c r="K13" s="3"/>
      <c r="L13" s="3"/>
      <c r="M13" s="3"/>
      <c r="N13" s="3"/>
    </row>
    <row r="14" spans="1:19">
      <c r="A14" s="4" t="s">
        <v>9</v>
      </c>
      <c r="B14" s="4"/>
      <c r="C14" s="4"/>
      <c r="D14" s="4"/>
      <c r="E14" s="4"/>
      <c r="F14" s="4"/>
      <c r="G14" s="4"/>
      <c r="H14" s="54">
        <v>1847.473</v>
      </c>
      <c r="I14" s="54"/>
      <c r="J14" s="4"/>
      <c r="K14" s="4"/>
      <c r="L14" s="29"/>
      <c r="M14" s="4"/>
      <c r="N14" s="4"/>
    </row>
    <row r="15" spans="1:19">
      <c r="A15" s="3" t="s">
        <v>10</v>
      </c>
      <c r="B15" s="3"/>
      <c r="C15" s="3"/>
      <c r="D15" s="3"/>
      <c r="E15" s="3"/>
      <c r="F15" s="3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9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55">
        <v>1165.32</v>
      </c>
      <c r="L18" s="55"/>
      <c r="M18" s="4"/>
      <c r="N18" s="4"/>
      <c r="O18" s="4"/>
      <c r="P18" s="4"/>
      <c r="Q18" s="4"/>
    </row>
    <row r="19" spans="1:17">
      <c r="A19" s="3"/>
      <c r="B19" s="3"/>
      <c r="C19" s="3"/>
      <c r="D19" s="3"/>
      <c r="E19" s="3"/>
      <c r="F19" s="3"/>
      <c r="G19" s="3"/>
      <c r="H19" s="3"/>
      <c r="I19" s="3"/>
      <c r="J19" s="3"/>
      <c r="K19" s="21"/>
      <c r="L19" s="21"/>
      <c r="M19" s="3"/>
      <c r="N19" s="3"/>
      <c r="O19" s="3"/>
      <c r="P19" s="3"/>
      <c r="Q19" s="3"/>
    </row>
    <row r="20" spans="1:17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5"/>
      <c r="K20" s="55">
        <v>344846.18</v>
      </c>
      <c r="L20" s="55"/>
      <c r="M20" s="4"/>
      <c r="N20" s="4"/>
      <c r="O20" s="4"/>
      <c r="P20" s="4"/>
      <c r="Q20" s="4"/>
    </row>
    <row r="21" spans="1:17">
      <c r="A21" s="3"/>
      <c r="B21" s="3"/>
      <c r="C21" s="3"/>
      <c r="D21" s="3"/>
      <c r="E21" s="3"/>
      <c r="F21" s="3"/>
      <c r="G21" s="3"/>
      <c r="H21" s="3"/>
      <c r="I21" s="3"/>
      <c r="J21" s="3"/>
      <c r="K21" s="21"/>
      <c r="L21" s="21"/>
      <c r="M21" s="3"/>
      <c r="N21" s="3"/>
      <c r="O21" s="3"/>
      <c r="P21" s="3"/>
      <c r="Q21" s="3"/>
    </row>
    <row r="22" spans="1:17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>
      <c r="A23" s="3" t="s">
        <v>15</v>
      </c>
      <c r="B23" s="59">
        <v>1.9781354734350201E-3</v>
      </c>
      <c r="C23" s="59"/>
      <c r="E23" s="3"/>
      <c r="G23" s="3"/>
      <c r="H23" s="29"/>
      <c r="I23" s="3"/>
      <c r="J23" s="3"/>
      <c r="K23" s="3"/>
      <c r="L23" s="3"/>
      <c r="M23" s="3"/>
      <c r="N23" s="3"/>
      <c r="O23" s="3"/>
      <c r="P23" s="3"/>
      <c r="Q23" s="3"/>
    </row>
    <row r="24" spans="1:17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52">
        <v>1637.846</v>
      </c>
      <c r="L25" s="52"/>
      <c r="M25" s="5"/>
      <c r="N25" s="4"/>
      <c r="O25" s="4"/>
      <c r="P25" s="4"/>
      <c r="Q25" s="4"/>
    </row>
    <row r="26" spans="1:17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>
      <c r="A28" s="7" t="s">
        <v>18</v>
      </c>
      <c r="B28" s="3"/>
      <c r="C28" s="3"/>
      <c r="D28" s="3"/>
      <c r="E28" s="6"/>
      <c r="F28" s="52">
        <v>0</v>
      </c>
      <c r="G28" s="52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>
      <c r="A30" s="7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>
      <c r="A31" s="7" t="s">
        <v>20</v>
      </c>
      <c r="B31" s="3"/>
      <c r="C31" s="3"/>
      <c r="D31" s="6"/>
      <c r="E31" s="6"/>
      <c r="F31" s="52">
        <v>964.76692800000001</v>
      </c>
      <c r="G31" s="52"/>
      <c r="I31" s="3"/>
      <c r="J31" s="3"/>
      <c r="K31" s="3"/>
      <c r="L31" s="3"/>
      <c r="M31" s="3"/>
      <c r="N31" s="3"/>
      <c r="O31" s="3"/>
      <c r="P31" s="3"/>
      <c r="Q31" s="3"/>
    </row>
    <row r="32" spans="1:17">
      <c r="A32" s="7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7" t="s">
        <v>22</v>
      </c>
      <c r="H33" s="3"/>
      <c r="I33" s="3"/>
      <c r="J33" s="1"/>
      <c r="K33" s="3"/>
      <c r="L33" s="52">
        <v>1.8595300000000001</v>
      </c>
      <c r="M33" s="52"/>
      <c r="N33" s="3"/>
      <c r="O33" s="74"/>
      <c r="P33" s="74"/>
      <c r="Q33" s="3"/>
    </row>
    <row r="34" spans="1:17">
      <c r="A34" s="3"/>
      <c r="B34" s="3"/>
      <c r="C34" s="3"/>
      <c r="D34" s="3"/>
      <c r="E34" s="3"/>
      <c r="F34" s="3"/>
      <c r="G34" s="7" t="s">
        <v>23</v>
      </c>
      <c r="H34" s="3"/>
      <c r="I34" s="3"/>
      <c r="J34" s="1"/>
      <c r="K34" s="3"/>
      <c r="L34" s="70">
        <v>592.72630900000013</v>
      </c>
      <c r="M34" s="70"/>
      <c r="N34" s="3"/>
      <c r="O34" s="74"/>
      <c r="P34" s="74"/>
      <c r="Q34" s="3"/>
    </row>
    <row r="35" spans="1:17">
      <c r="A35" s="3"/>
      <c r="B35" s="3"/>
      <c r="C35" s="3"/>
      <c r="D35" s="3"/>
      <c r="E35" s="3"/>
      <c r="F35" s="3"/>
      <c r="G35" s="7" t="s">
        <v>24</v>
      </c>
      <c r="H35" s="3"/>
      <c r="I35" s="3"/>
      <c r="J35" s="1"/>
      <c r="K35" s="3"/>
      <c r="L35" s="70">
        <v>61.342404000000002</v>
      </c>
      <c r="M35" s="70"/>
      <c r="N35" s="3"/>
      <c r="O35" s="74"/>
      <c r="P35" s="74"/>
      <c r="Q35" s="3"/>
    </row>
    <row r="36" spans="1:17">
      <c r="A36" s="3"/>
      <c r="B36" s="3"/>
      <c r="C36" s="3"/>
      <c r="D36" s="3"/>
      <c r="E36" s="3"/>
      <c r="F36" s="3"/>
      <c r="G36" s="7" t="s">
        <v>25</v>
      </c>
      <c r="H36" s="3"/>
      <c r="I36" s="3"/>
      <c r="J36" s="1"/>
      <c r="K36" s="3"/>
      <c r="L36" s="70">
        <v>292.93814199999997</v>
      </c>
      <c r="M36" s="70"/>
      <c r="N36" s="3"/>
      <c r="O36" s="74"/>
      <c r="P36" s="74"/>
      <c r="Q36" s="3"/>
    </row>
    <row r="37" spans="1:17">
      <c r="A37" s="3"/>
      <c r="B37" s="3"/>
      <c r="C37" s="3"/>
      <c r="D37" s="3"/>
      <c r="E37" s="3"/>
      <c r="F37" s="3"/>
      <c r="G37" s="7" t="s">
        <v>26</v>
      </c>
      <c r="H37" s="3"/>
      <c r="I37" s="3"/>
      <c r="J37" s="1"/>
      <c r="K37" s="3"/>
      <c r="L37" s="70">
        <v>15.900542999999999</v>
      </c>
      <c r="M37" s="70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3"/>
      <c r="M38" s="43"/>
      <c r="N38" s="3"/>
      <c r="O38" s="3"/>
      <c r="P38" s="3"/>
      <c r="Q38" s="3"/>
    </row>
    <row r="39" spans="1:17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52">
        <v>364.68700000000001</v>
      </c>
      <c r="K39" s="52"/>
      <c r="L39" s="4"/>
      <c r="M39" s="4"/>
      <c r="N39" s="4"/>
      <c r="O39" s="4"/>
      <c r="P39" s="4"/>
      <c r="Q39" s="4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7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5" t="s">
        <v>29</v>
      </c>
      <c r="B42" s="5"/>
      <c r="C42" s="52">
        <f>SUM(L45:M50)</f>
        <v>1027.3810000000001</v>
      </c>
      <c r="D42" s="52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8"/>
    </row>
    <row r="43" spans="1:17">
      <c r="A43" s="7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9"/>
      <c r="M44" s="9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53">
        <v>333.35300000000001</v>
      </c>
      <c r="M45" s="53"/>
      <c r="N45" s="3"/>
      <c r="O45" s="21"/>
      <c r="P45" s="3"/>
      <c r="Q45" s="3"/>
    </row>
    <row r="46" spans="1:17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72">
        <v>210.43899999999999</v>
      </c>
      <c r="M46" s="72"/>
      <c r="N46" s="3"/>
      <c r="O46" s="45"/>
      <c r="P46" s="3"/>
      <c r="Q46" s="3"/>
    </row>
    <row r="47" spans="1:17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72">
        <v>108.336</v>
      </c>
      <c r="M47" s="72"/>
      <c r="N47" s="3"/>
      <c r="O47" s="3"/>
      <c r="P47" s="3"/>
      <c r="Q47" s="3"/>
    </row>
    <row r="48" spans="1:17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46"/>
      <c r="M48" s="46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51">
        <v>175.316</v>
      </c>
      <c r="M49" s="51"/>
      <c r="N49" s="3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71">
        <v>199.93700000000001</v>
      </c>
      <c r="M50" s="71"/>
      <c r="N50" s="3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7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7" t="s">
        <v>36</v>
      </c>
      <c r="B53" s="3"/>
      <c r="C53" s="52">
        <v>1080757.6880000001</v>
      </c>
      <c r="D53" s="52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7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7" t="s">
        <v>38</v>
      </c>
      <c r="B56" s="3"/>
      <c r="C56" s="59">
        <v>0</v>
      </c>
      <c r="D56" s="5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7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7" t="s">
        <v>40</v>
      </c>
      <c r="B59" s="3"/>
      <c r="C59" s="6"/>
      <c r="D59" s="6"/>
      <c r="E59" s="52">
        <v>770085.10800000001</v>
      </c>
      <c r="F59" s="5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7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7" t="s">
        <v>41</v>
      </c>
      <c r="H61" s="3"/>
      <c r="I61" s="3"/>
      <c r="J61" s="3"/>
      <c r="K61" s="3"/>
      <c r="L61" s="54">
        <v>1027.3810000000001</v>
      </c>
      <c r="M61" s="54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7" t="s">
        <v>42</v>
      </c>
      <c r="H62" s="3"/>
      <c r="I62" s="3"/>
      <c r="J62" s="3"/>
      <c r="K62" s="3"/>
      <c r="L62" s="73">
        <v>386881.46399999998</v>
      </c>
      <c r="M62" s="73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7" t="s">
        <v>43</v>
      </c>
      <c r="H63" s="3"/>
      <c r="I63" s="3"/>
      <c r="J63" s="3"/>
      <c r="K63" s="3"/>
      <c r="L63" s="73">
        <v>35025.22</v>
      </c>
      <c r="M63" s="73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7" t="s">
        <v>44</v>
      </c>
      <c r="H64" s="3"/>
      <c r="I64" s="3"/>
      <c r="J64" s="3"/>
      <c r="K64" s="3"/>
      <c r="L64" s="73">
        <v>330233.14</v>
      </c>
      <c r="M64" s="73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7" t="s">
        <v>45</v>
      </c>
      <c r="H65" s="3"/>
      <c r="I65" s="3"/>
      <c r="J65" s="3"/>
      <c r="K65" s="3"/>
      <c r="L65" s="73">
        <v>16917.902999999998</v>
      </c>
      <c r="M65" s="73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7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7" t="s">
        <v>47</v>
      </c>
      <c r="B68" s="3"/>
      <c r="C68" s="52">
        <v>154772.20000000001</v>
      </c>
      <c r="D68" s="52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7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4" t="s">
        <v>49</v>
      </c>
      <c r="B71" s="4"/>
      <c r="C71" s="4"/>
      <c r="D71" s="4"/>
      <c r="E71" s="4"/>
      <c r="F71" s="52">
        <v>0</v>
      </c>
      <c r="G71" s="52"/>
      <c r="H71" s="4"/>
      <c r="I71" s="4"/>
      <c r="J71" s="4"/>
      <c r="K71" s="4"/>
      <c r="L71" s="29"/>
      <c r="M71" s="4"/>
      <c r="N71" s="4"/>
      <c r="O71" s="4"/>
      <c r="P71" s="4"/>
      <c r="Q71" s="4"/>
    </row>
    <row r="72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>
      <c r="A74" s="31" t="s">
        <v>63</v>
      </c>
      <c r="B74" s="32"/>
      <c r="C74" s="32"/>
      <c r="D74" s="32"/>
      <c r="E74" s="3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 customHeight="1">
      <c r="A76" s="60" t="s">
        <v>65</v>
      </c>
      <c r="B76" s="61"/>
      <c r="C76" s="61"/>
      <c r="D76" s="61"/>
      <c r="E76" s="6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8" customHeight="1">
      <c r="A77" s="61"/>
      <c r="B77" s="61"/>
      <c r="C77" s="61"/>
      <c r="D77" s="61"/>
      <c r="E77" s="6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>
      <c r="A78" s="61"/>
      <c r="B78" s="61"/>
      <c r="C78" s="61"/>
      <c r="D78" s="61"/>
      <c r="E78" s="6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>
      <c r="A79" s="61"/>
      <c r="B79" s="61"/>
      <c r="C79" s="61"/>
      <c r="D79" s="61"/>
      <c r="E79" s="6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33"/>
      <c r="B80" s="33"/>
      <c r="C80" s="33"/>
      <c r="D80" s="33"/>
      <c r="E80" s="3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23" t="s">
        <v>64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.75" thickBot="1">
      <c r="A82" s="12"/>
      <c r="B82" s="13" t="s">
        <v>3</v>
      </c>
      <c r="C82" s="14" t="s">
        <v>4</v>
      </c>
      <c r="D82" s="14" t="s">
        <v>5</v>
      </c>
      <c r="E82" s="15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90">
      <c r="A83" s="16" t="s">
        <v>53</v>
      </c>
      <c r="B83" s="40">
        <v>611.3900000000001</v>
      </c>
      <c r="C83" s="41">
        <v>1160.8899999999999</v>
      </c>
      <c r="D83" s="41">
        <v>1584.87</v>
      </c>
      <c r="E83" s="42">
        <v>2535.08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>
      <c r="A84" s="24" t="s">
        <v>62</v>
      </c>
      <c r="B84" s="56">
        <f>B85+B86+B87</f>
        <v>3.0910000000000002</v>
      </c>
      <c r="C84" s="57"/>
      <c r="D84" s="57"/>
      <c r="E84" s="58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9.25" customHeight="1">
      <c r="A85" s="24" t="s">
        <v>59</v>
      </c>
      <c r="B85" s="48">
        <f>'сети РСК'!B85:E85</f>
        <v>0.97799999999999998</v>
      </c>
      <c r="C85" s="49"/>
      <c r="D85" s="49"/>
      <c r="E85" s="50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>
      <c r="A86" s="24" t="s">
        <v>60</v>
      </c>
      <c r="B86" s="48">
        <f>'сети РСК'!B86:E86</f>
        <v>0.3</v>
      </c>
      <c r="C86" s="49"/>
      <c r="D86" s="49"/>
      <c r="E86" s="50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30.75" thickBot="1">
      <c r="A87" s="25" t="s">
        <v>61</v>
      </c>
      <c r="B87" s="67">
        <f>'сети РСК'!B87:E87</f>
        <v>1.8129999999999999</v>
      </c>
      <c r="C87" s="68"/>
      <c r="D87" s="68"/>
      <c r="E87" s="69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>
      <c r="A88" s="26" t="s">
        <v>52</v>
      </c>
      <c r="B88" s="27">
        <f>B83+B84</f>
        <v>614.48100000000011</v>
      </c>
      <c r="C88" s="27">
        <f>C83+B84</f>
        <v>1163.9809999999998</v>
      </c>
      <c r="D88" s="27">
        <f>D83+B84</f>
        <v>1587.9609999999998</v>
      </c>
      <c r="E88" s="28">
        <f>E83+B84</f>
        <v>2538.1709999999998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</sheetData>
  <mergeCells count="41">
    <mergeCell ref="F71:G71"/>
    <mergeCell ref="A76:E79"/>
    <mergeCell ref="C68:D68"/>
    <mergeCell ref="L62:M62"/>
    <mergeCell ref="L63:M63"/>
    <mergeCell ref="L64:M64"/>
    <mergeCell ref="L61:M61"/>
    <mergeCell ref="L34:M34"/>
    <mergeCell ref="O34:P34"/>
    <mergeCell ref="L35:M35"/>
    <mergeCell ref="O35:P35"/>
    <mergeCell ref="L36:M36"/>
    <mergeCell ref="O36:P36"/>
    <mergeCell ref="O33:P33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  <mergeCell ref="B84:E84"/>
    <mergeCell ref="B85:E85"/>
    <mergeCell ref="B86:E86"/>
    <mergeCell ref="B87:E87"/>
    <mergeCell ref="L37:M37"/>
    <mergeCell ref="L49:M49"/>
    <mergeCell ref="L50:M50"/>
    <mergeCell ref="J39:K39"/>
    <mergeCell ref="C42:D42"/>
    <mergeCell ref="L45:M45"/>
    <mergeCell ref="L46:M46"/>
    <mergeCell ref="L47:M47"/>
    <mergeCell ref="C53:D53"/>
    <mergeCell ref="C56:D56"/>
    <mergeCell ref="E59:F59"/>
    <mergeCell ref="L65:M65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zoomScale="80" zoomScaleNormal="80" workbookViewId="0">
      <selection activeCell="G8" sqref="G8:J8"/>
    </sheetView>
  </sheetViews>
  <sheetFormatPr defaultRowHeight="15"/>
  <cols>
    <col min="1" max="1" width="15.85546875" customWidth="1"/>
    <col min="2" max="2" width="9.85546875" customWidth="1"/>
    <col min="6" max="6" width="15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1"/>
      <c r="N1" s="1"/>
      <c r="O1" s="1"/>
      <c r="P1" s="1"/>
      <c r="Q1" s="1"/>
    </row>
    <row r="2" spans="1:18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1"/>
      <c r="N2" s="1"/>
      <c r="O2" s="1"/>
      <c r="P2" s="1"/>
      <c r="Q2" s="1"/>
    </row>
    <row r="3" spans="1:18" ht="15.75">
      <c r="A3" s="1"/>
      <c r="B3" s="1"/>
      <c r="C3" s="1"/>
      <c r="D3" s="1"/>
      <c r="E3" s="1"/>
      <c r="F3" s="30" t="s">
        <v>70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A4" s="1" t="s">
        <v>1</v>
      </c>
      <c r="B4" s="1"/>
      <c r="C4" s="1"/>
      <c r="D4" s="1"/>
      <c r="E4" s="17" t="s">
        <v>54</v>
      </c>
      <c r="F4" s="18"/>
      <c r="G4" s="18"/>
      <c r="H4" s="17"/>
      <c r="I4" s="17"/>
      <c r="J4" s="17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66"/>
      <c r="B6" s="66"/>
      <c r="C6" s="66"/>
      <c r="D6" s="66"/>
      <c r="E6" s="66"/>
      <c r="F6" s="66"/>
      <c r="G6" s="63" t="s">
        <v>2</v>
      </c>
      <c r="H6" s="64"/>
      <c r="I6" s="64"/>
      <c r="J6" s="65"/>
      <c r="L6" s="1"/>
      <c r="M6" s="1"/>
      <c r="N6" s="1"/>
      <c r="O6" s="1"/>
      <c r="P6" s="1"/>
      <c r="Q6" s="1"/>
    </row>
    <row r="7" spans="1:18">
      <c r="A7" s="66"/>
      <c r="B7" s="66"/>
      <c r="C7" s="66"/>
      <c r="D7" s="66"/>
      <c r="E7" s="66"/>
      <c r="F7" s="66"/>
      <c r="G7" s="20" t="s">
        <v>3</v>
      </c>
      <c r="H7" s="20" t="s">
        <v>4</v>
      </c>
      <c r="I7" s="20" t="s">
        <v>5</v>
      </c>
      <c r="J7" s="20" t="s">
        <v>6</v>
      </c>
      <c r="L7" s="1"/>
      <c r="M7" s="1"/>
    </row>
    <row r="8" spans="1:18">
      <c r="A8" s="19" t="s">
        <v>7</v>
      </c>
      <c r="B8" s="19"/>
      <c r="C8" s="19"/>
      <c r="D8" s="19"/>
      <c r="E8" s="19"/>
      <c r="F8" s="19"/>
      <c r="G8" s="10">
        <v>2136.4299999999998</v>
      </c>
      <c r="H8" s="10">
        <v>2136.4299999999998</v>
      </c>
      <c r="I8" s="10">
        <v>2136.4299999999998</v>
      </c>
      <c r="J8" s="10">
        <v>2136.4299999999998</v>
      </c>
      <c r="L8" s="1"/>
      <c r="M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35"/>
      <c r="O9" s="1"/>
      <c r="P9" s="1"/>
      <c r="Q9" s="1"/>
    </row>
    <row r="10" spans="1:18">
      <c r="A10" s="1" t="s">
        <v>58</v>
      </c>
      <c r="B10" s="1"/>
      <c r="C10" s="1"/>
      <c r="D10" s="1"/>
      <c r="E10" s="1"/>
      <c r="F10" s="1"/>
      <c r="G10" s="35"/>
      <c r="H10" s="35"/>
      <c r="I10" s="35"/>
      <c r="J10" s="35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>
      <c r="A13" s="7" t="s">
        <v>8</v>
      </c>
      <c r="B13" s="3"/>
      <c r="C13" s="3"/>
      <c r="D13" s="3"/>
      <c r="E13" s="3"/>
      <c r="F13" s="3"/>
      <c r="G13" s="1"/>
      <c r="H13" s="3"/>
      <c r="I13" s="3"/>
      <c r="J13" s="3"/>
      <c r="K13" s="3"/>
      <c r="L13" s="3"/>
      <c r="M13" s="3"/>
      <c r="N13" s="3"/>
      <c r="O13" s="1"/>
      <c r="P13" s="1"/>
      <c r="Q13" s="1"/>
      <c r="R13" s="1"/>
    </row>
    <row r="14" spans="1:18">
      <c r="A14" s="4" t="s">
        <v>9</v>
      </c>
      <c r="B14" s="4"/>
      <c r="C14" s="4"/>
      <c r="D14" s="4"/>
      <c r="E14" s="4"/>
      <c r="F14" s="4"/>
      <c r="G14" s="4"/>
      <c r="H14" s="54">
        <v>1847.473</v>
      </c>
      <c r="I14" s="54"/>
      <c r="J14" s="4"/>
      <c r="K14" s="4"/>
      <c r="L14" s="29"/>
      <c r="M14" s="4"/>
      <c r="N14" s="4"/>
      <c r="O14" s="1"/>
      <c r="P14" s="1"/>
      <c r="Q14" s="1"/>
      <c r="R14" s="1"/>
    </row>
    <row r="15" spans="1:18">
      <c r="A15" s="3" t="s">
        <v>10</v>
      </c>
      <c r="B15" s="3"/>
      <c r="C15" s="3"/>
      <c r="D15" s="3"/>
      <c r="E15" s="3"/>
      <c r="F15" s="3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8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4"/>
      <c r="P16" s="4"/>
      <c r="Q16" s="4"/>
    </row>
    <row r="17" spans="1: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55">
        <v>1165.32</v>
      </c>
      <c r="L18" s="55"/>
      <c r="M18" s="4"/>
      <c r="N18" s="4"/>
      <c r="O18" s="4"/>
      <c r="P18" s="4"/>
      <c r="Q18" s="4"/>
    </row>
    <row r="19" spans="1:17">
      <c r="A19" s="3"/>
      <c r="B19" s="3"/>
      <c r="C19" s="3"/>
      <c r="D19" s="3"/>
      <c r="E19" s="3"/>
      <c r="F19" s="3"/>
      <c r="G19" s="3"/>
      <c r="H19" s="3"/>
      <c r="I19" s="3"/>
      <c r="J19" s="3"/>
      <c r="K19" s="21"/>
      <c r="L19" s="21"/>
      <c r="M19" s="3"/>
      <c r="N19" s="3"/>
      <c r="O19" s="3"/>
      <c r="P19" s="3"/>
      <c r="Q19" s="3"/>
    </row>
    <row r="20" spans="1:17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5"/>
      <c r="K20" s="55">
        <v>344846.18</v>
      </c>
      <c r="L20" s="55"/>
      <c r="M20" s="4"/>
      <c r="N20" s="4"/>
      <c r="O20" s="4"/>
      <c r="P20" s="4"/>
      <c r="Q20" s="4"/>
    </row>
    <row r="21" spans="1:17">
      <c r="A21" s="3"/>
      <c r="B21" s="3"/>
      <c r="C21" s="3"/>
      <c r="D21" s="3"/>
      <c r="E21" s="3"/>
      <c r="F21" s="3"/>
      <c r="G21" s="3"/>
      <c r="H21" s="3"/>
      <c r="I21" s="3"/>
      <c r="J21" s="3"/>
      <c r="K21" s="21"/>
      <c r="L21" s="21"/>
      <c r="M21" s="3"/>
      <c r="N21" s="3"/>
      <c r="O21" s="3"/>
      <c r="P21" s="3"/>
      <c r="Q21" s="3"/>
    </row>
    <row r="22" spans="1:17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>
      <c r="A23" s="3" t="s">
        <v>15</v>
      </c>
      <c r="B23" s="59">
        <v>1.9781354734350201E-3</v>
      </c>
      <c r="C23" s="59"/>
      <c r="E23" s="3"/>
      <c r="G23" s="3"/>
      <c r="H23" s="29"/>
      <c r="I23" s="3"/>
      <c r="J23" s="3"/>
      <c r="K23" s="3"/>
      <c r="L23" s="3"/>
      <c r="M23" s="3"/>
      <c r="N23" s="3"/>
      <c r="O23" s="3"/>
      <c r="P23" s="3"/>
      <c r="Q23" s="3"/>
    </row>
    <row r="24" spans="1:17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52">
        <v>1637.846</v>
      </c>
      <c r="L25" s="52"/>
      <c r="M25" s="5"/>
      <c r="N25" s="4"/>
      <c r="O25" s="4"/>
      <c r="P25" s="4"/>
      <c r="Q25" s="4"/>
    </row>
    <row r="26" spans="1:17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>
      <c r="A28" s="7" t="s">
        <v>18</v>
      </c>
      <c r="B28" s="3"/>
      <c r="C28" s="3"/>
      <c r="D28" s="3"/>
      <c r="E28" s="6"/>
      <c r="F28" s="52">
        <v>0</v>
      </c>
      <c r="G28" s="52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>
      <c r="A30" s="7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>
      <c r="A31" s="7" t="s">
        <v>20</v>
      </c>
      <c r="B31" s="3"/>
      <c r="C31" s="3"/>
      <c r="D31" s="6"/>
      <c r="E31" s="6"/>
      <c r="F31" s="52">
        <v>964.76692800000001</v>
      </c>
      <c r="G31" s="52"/>
      <c r="I31" s="3"/>
      <c r="J31" s="3"/>
      <c r="K31" s="3"/>
      <c r="L31" s="3"/>
      <c r="M31" s="3"/>
      <c r="N31" s="3"/>
      <c r="O31" s="3"/>
      <c r="P31" s="3"/>
      <c r="Q31" s="3"/>
    </row>
    <row r="32" spans="1:17">
      <c r="A32" s="7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7" t="s">
        <v>22</v>
      </c>
      <c r="H33" s="3"/>
      <c r="I33" s="3"/>
      <c r="J33" s="1"/>
      <c r="K33" s="3"/>
      <c r="L33" s="52">
        <v>1.8595300000000001</v>
      </c>
      <c r="M33" s="52"/>
      <c r="N33" s="3"/>
      <c r="O33" s="74"/>
      <c r="P33" s="74"/>
      <c r="Q33" s="3"/>
    </row>
    <row r="34" spans="1:17">
      <c r="A34" s="3"/>
      <c r="B34" s="3"/>
      <c r="C34" s="3"/>
      <c r="D34" s="3"/>
      <c r="E34" s="3"/>
      <c r="F34" s="3"/>
      <c r="G34" s="7" t="s">
        <v>23</v>
      </c>
      <c r="H34" s="3"/>
      <c r="I34" s="3"/>
      <c r="J34" s="1"/>
      <c r="K34" s="3"/>
      <c r="L34" s="70">
        <v>592.72630900000013</v>
      </c>
      <c r="M34" s="70"/>
      <c r="N34" s="3"/>
      <c r="O34" s="74"/>
      <c r="P34" s="74"/>
      <c r="Q34" s="3"/>
    </row>
    <row r="35" spans="1:17">
      <c r="A35" s="3"/>
      <c r="B35" s="3"/>
      <c r="C35" s="3"/>
      <c r="D35" s="3"/>
      <c r="E35" s="3"/>
      <c r="F35" s="3"/>
      <c r="G35" s="7" t="s">
        <v>24</v>
      </c>
      <c r="H35" s="3"/>
      <c r="I35" s="3"/>
      <c r="J35" s="1"/>
      <c r="K35" s="3"/>
      <c r="L35" s="70">
        <v>61.342404000000002</v>
      </c>
      <c r="M35" s="70"/>
      <c r="N35" s="3"/>
      <c r="O35" s="74"/>
      <c r="P35" s="74"/>
      <c r="Q35" s="3"/>
    </row>
    <row r="36" spans="1:17">
      <c r="A36" s="3"/>
      <c r="B36" s="3"/>
      <c r="C36" s="3"/>
      <c r="D36" s="3"/>
      <c r="E36" s="3"/>
      <c r="F36" s="3"/>
      <c r="G36" s="7" t="s">
        <v>25</v>
      </c>
      <c r="H36" s="3"/>
      <c r="I36" s="3"/>
      <c r="J36" s="1"/>
      <c r="K36" s="3"/>
      <c r="L36" s="70">
        <v>292.93814199999997</v>
      </c>
      <c r="M36" s="70"/>
      <c r="N36" s="3"/>
      <c r="O36" s="74"/>
      <c r="P36" s="74"/>
      <c r="Q36" s="3"/>
    </row>
    <row r="37" spans="1:17">
      <c r="A37" s="3"/>
      <c r="B37" s="3"/>
      <c r="C37" s="3"/>
      <c r="D37" s="3"/>
      <c r="E37" s="3"/>
      <c r="F37" s="3"/>
      <c r="G37" s="7" t="s">
        <v>26</v>
      </c>
      <c r="H37" s="3"/>
      <c r="I37" s="3"/>
      <c r="J37" s="1"/>
      <c r="K37" s="3"/>
      <c r="L37" s="70">
        <v>15.900542999999999</v>
      </c>
      <c r="M37" s="70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3"/>
      <c r="M38" s="43"/>
      <c r="N38" s="3"/>
      <c r="O38" s="3"/>
      <c r="P38" s="3"/>
      <c r="Q38" s="3"/>
    </row>
    <row r="39" spans="1:17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52">
        <v>364.68700000000001</v>
      </c>
      <c r="K39" s="52"/>
      <c r="L39" s="4"/>
      <c r="M39" s="4"/>
      <c r="N39" s="4"/>
      <c r="O39" s="4"/>
      <c r="P39" s="4"/>
      <c r="Q39" s="4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7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5" t="s">
        <v>29</v>
      </c>
      <c r="B42" s="5"/>
      <c r="C42" s="52">
        <f>SUM(L45:M50)</f>
        <v>1027.3810000000001</v>
      </c>
      <c r="D42" s="52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8"/>
    </row>
    <row r="43" spans="1:17">
      <c r="A43" s="7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9"/>
      <c r="M44" s="9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53">
        <v>333.35300000000001</v>
      </c>
      <c r="M45" s="53"/>
      <c r="N45" s="3"/>
      <c r="O45" s="3"/>
      <c r="P45" s="3"/>
      <c r="Q45" s="3"/>
    </row>
    <row r="46" spans="1:17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72">
        <v>210.43899999999999</v>
      </c>
      <c r="M46" s="72"/>
      <c r="N46" s="3"/>
      <c r="O46" s="3"/>
      <c r="P46" s="3"/>
      <c r="Q46" s="3"/>
    </row>
    <row r="47" spans="1:17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72">
        <v>108.336</v>
      </c>
      <c r="M47" s="72"/>
      <c r="N47" s="3"/>
      <c r="O47" s="3"/>
      <c r="P47" s="3"/>
      <c r="Q47" s="3"/>
    </row>
    <row r="48" spans="1:17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46"/>
      <c r="M48" s="46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51">
        <v>175.316</v>
      </c>
      <c r="M49" s="51"/>
      <c r="N49" s="3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71">
        <v>199.93700000000001</v>
      </c>
      <c r="M50" s="71"/>
      <c r="N50" s="3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7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7" t="s">
        <v>36</v>
      </c>
      <c r="B53" s="3"/>
      <c r="C53" s="52">
        <v>1080757.6880000001</v>
      </c>
      <c r="D53" s="52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7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7" t="s">
        <v>38</v>
      </c>
      <c r="B56" s="3"/>
      <c r="C56" s="59">
        <v>0</v>
      </c>
      <c r="D56" s="5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7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7" t="s">
        <v>40</v>
      </c>
      <c r="B59" s="3"/>
      <c r="C59" s="6"/>
      <c r="D59" s="6"/>
      <c r="E59" s="52">
        <v>770085.10800000001</v>
      </c>
      <c r="F59" s="5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7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7" t="s">
        <v>41</v>
      </c>
      <c r="H61" s="3"/>
      <c r="I61" s="3"/>
      <c r="J61" s="3"/>
      <c r="K61" s="3"/>
      <c r="L61" s="54">
        <v>1027.3810000000001</v>
      </c>
      <c r="M61" s="54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7" t="s">
        <v>42</v>
      </c>
      <c r="H62" s="3"/>
      <c r="I62" s="3"/>
      <c r="J62" s="3"/>
      <c r="K62" s="3"/>
      <c r="L62" s="73">
        <v>386881.46399999998</v>
      </c>
      <c r="M62" s="73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7" t="s">
        <v>43</v>
      </c>
      <c r="H63" s="3"/>
      <c r="I63" s="3"/>
      <c r="J63" s="3"/>
      <c r="K63" s="3"/>
      <c r="L63" s="73">
        <v>35025.22</v>
      </c>
      <c r="M63" s="73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7" t="s">
        <v>44</v>
      </c>
      <c r="H64" s="3"/>
      <c r="I64" s="3"/>
      <c r="J64" s="3"/>
      <c r="K64" s="3"/>
      <c r="L64" s="73">
        <v>330233.14</v>
      </c>
      <c r="M64" s="73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7" t="s">
        <v>45</v>
      </c>
      <c r="H65" s="3"/>
      <c r="I65" s="3"/>
      <c r="J65" s="3"/>
      <c r="K65" s="3"/>
      <c r="L65" s="73">
        <v>16917.902999999998</v>
      </c>
      <c r="M65" s="73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7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7" t="s">
        <v>47</v>
      </c>
      <c r="B68" s="3"/>
      <c r="C68" s="52">
        <v>154772.20000000001</v>
      </c>
      <c r="D68" s="52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7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4" t="s">
        <v>49</v>
      </c>
      <c r="B71" s="4"/>
      <c r="C71" s="4"/>
      <c r="D71" s="4"/>
      <c r="E71" s="4"/>
      <c r="F71" s="52">
        <v>0</v>
      </c>
      <c r="G71" s="52"/>
      <c r="H71" s="4"/>
      <c r="I71" s="4"/>
      <c r="J71" s="4"/>
      <c r="K71" s="4"/>
      <c r="L71" s="29"/>
      <c r="M71" s="4"/>
      <c r="N71" s="4"/>
      <c r="O71" s="4"/>
      <c r="P71" s="4"/>
      <c r="Q71" s="4"/>
    </row>
    <row r="72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>
      <c r="A74" s="31" t="s">
        <v>63</v>
      </c>
      <c r="B74" s="32"/>
      <c r="C74" s="32"/>
      <c r="D74" s="32"/>
      <c r="E74" s="3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 customHeight="1">
      <c r="A76" s="60" t="s">
        <v>65</v>
      </c>
      <c r="B76" s="61"/>
      <c r="C76" s="61"/>
      <c r="D76" s="61"/>
      <c r="E76" s="6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7.25" customHeight="1">
      <c r="A77" s="61"/>
      <c r="B77" s="61"/>
      <c r="C77" s="61"/>
      <c r="D77" s="61"/>
      <c r="E77" s="6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>
      <c r="A78" s="61"/>
      <c r="B78" s="61"/>
      <c r="C78" s="61"/>
      <c r="D78" s="61"/>
      <c r="E78" s="6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>
      <c r="A79" s="61"/>
      <c r="B79" s="61"/>
      <c r="C79" s="61"/>
      <c r="D79" s="61"/>
      <c r="E79" s="6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38"/>
      <c r="B80" s="38"/>
      <c r="C80" s="38"/>
      <c r="D80" s="38"/>
      <c r="E80" s="38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>
      <c r="A81" s="33"/>
      <c r="B81" s="33"/>
      <c r="C81" s="33"/>
      <c r="D81" s="33"/>
      <c r="E81" s="33"/>
    </row>
    <row r="82" spans="1:17" ht="15.75" thickBot="1">
      <c r="A82" s="23" t="s">
        <v>64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.75" thickBot="1">
      <c r="A83" s="12"/>
      <c r="B83" s="13" t="s">
        <v>3</v>
      </c>
      <c r="C83" s="14" t="s">
        <v>4</v>
      </c>
      <c r="D83" s="14" t="s">
        <v>5</v>
      </c>
      <c r="E83" s="15" t="s">
        <v>6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>
      <c r="A84" s="24" t="s">
        <v>62</v>
      </c>
      <c r="B84" s="56">
        <f>B85+B86+B87</f>
        <v>3.0910000000000002</v>
      </c>
      <c r="C84" s="57"/>
      <c r="D84" s="57"/>
      <c r="E84" s="58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7.75" customHeight="1">
      <c r="A85" s="24" t="s">
        <v>59</v>
      </c>
      <c r="B85" s="48">
        <f>'с шин станций'!B85:E85</f>
        <v>0.97799999999999998</v>
      </c>
      <c r="C85" s="49"/>
      <c r="D85" s="49"/>
      <c r="E85" s="50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>
      <c r="A86" s="24" t="s">
        <v>60</v>
      </c>
      <c r="B86" s="48">
        <f>'с шин станций'!B86:E86</f>
        <v>0.3</v>
      </c>
      <c r="C86" s="49"/>
      <c r="D86" s="49"/>
      <c r="E86" s="50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30.75" thickBot="1">
      <c r="A87" s="25" t="s">
        <v>61</v>
      </c>
      <c r="B87" s="67">
        <f>'с шин станций'!B87:E87</f>
        <v>1.8129999999999999</v>
      </c>
      <c r="C87" s="68"/>
      <c r="D87" s="68"/>
      <c r="E87" s="69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>
      <c r="A88" s="26" t="s">
        <v>52</v>
      </c>
      <c r="B88" s="27">
        <f>B84</f>
        <v>3.0910000000000002</v>
      </c>
      <c r="C88" s="27">
        <f>B84</f>
        <v>3.0910000000000002</v>
      </c>
      <c r="D88" s="27">
        <f>B84</f>
        <v>3.0910000000000002</v>
      </c>
      <c r="E88" s="34">
        <f>B84</f>
        <v>3.0910000000000002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</sheetData>
  <mergeCells count="41">
    <mergeCell ref="F71:G71"/>
    <mergeCell ref="A76:E79"/>
    <mergeCell ref="C68:D68"/>
    <mergeCell ref="L62:M62"/>
    <mergeCell ref="L63:M63"/>
    <mergeCell ref="L64:M64"/>
    <mergeCell ref="L61:M61"/>
    <mergeCell ref="L34:M34"/>
    <mergeCell ref="O34:P34"/>
    <mergeCell ref="L35:M35"/>
    <mergeCell ref="O35:P35"/>
    <mergeCell ref="L36:M36"/>
    <mergeCell ref="O36:P36"/>
    <mergeCell ref="O33:P33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  <mergeCell ref="B84:E84"/>
    <mergeCell ref="B85:E85"/>
    <mergeCell ref="B86:E86"/>
    <mergeCell ref="B87:E87"/>
    <mergeCell ref="L37:M37"/>
    <mergeCell ref="L49:M49"/>
    <mergeCell ref="L50:M50"/>
    <mergeCell ref="J39:K39"/>
    <mergeCell ref="C42:D42"/>
    <mergeCell ref="L45:M45"/>
    <mergeCell ref="L46:M46"/>
    <mergeCell ref="L47:M47"/>
    <mergeCell ref="C53:D53"/>
    <mergeCell ref="C56:D56"/>
    <mergeCell ref="E59:F59"/>
    <mergeCell ref="L65:M65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0"/>
  <sheetViews>
    <sheetView zoomScale="80" zoomScaleNormal="80" workbookViewId="0">
      <selection activeCell="G8" sqref="G8"/>
    </sheetView>
  </sheetViews>
  <sheetFormatPr defaultRowHeight="15"/>
  <cols>
    <col min="1" max="1" width="15.85546875" customWidth="1"/>
    <col min="2" max="2" width="11.28515625" customWidth="1"/>
    <col min="3" max="5" width="10" customWidth="1"/>
    <col min="6" max="6" width="13.85546875" bestFit="1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1"/>
      <c r="N1" s="1"/>
      <c r="O1" s="1"/>
      <c r="P1" s="1"/>
      <c r="Q1" s="1"/>
    </row>
    <row r="2" spans="1:17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1"/>
      <c r="N2" s="1"/>
      <c r="O2" s="1"/>
      <c r="P2" s="1"/>
      <c r="Q2" s="1"/>
    </row>
    <row r="3" spans="1:17" ht="15.75">
      <c r="A3" s="1"/>
      <c r="B3" s="1"/>
      <c r="C3" s="1"/>
      <c r="D3" s="1"/>
      <c r="E3" s="1"/>
      <c r="F3" s="30" t="s">
        <v>70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1" t="s">
        <v>1</v>
      </c>
      <c r="B4" s="1"/>
      <c r="C4" s="1"/>
      <c r="D4" s="1"/>
      <c r="E4" s="17" t="s">
        <v>56</v>
      </c>
      <c r="F4" s="18"/>
      <c r="G4" s="18"/>
      <c r="H4" s="22"/>
      <c r="I4" s="22"/>
      <c r="J4" s="1"/>
      <c r="K4" s="1"/>
      <c r="L4" s="1"/>
      <c r="M4" s="1"/>
      <c r="N4" s="1"/>
      <c r="O4" s="1"/>
      <c r="P4" s="1"/>
      <c r="Q4" s="1"/>
    </row>
    <row r="5" spans="1:1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7">
      <c r="A6" s="66"/>
      <c r="B6" s="66"/>
      <c r="C6" s="66"/>
      <c r="D6" s="66"/>
      <c r="E6" s="66"/>
      <c r="F6" s="66"/>
      <c r="G6" s="63" t="s">
        <v>2</v>
      </c>
      <c r="H6" s="64"/>
      <c r="I6" s="64"/>
      <c r="J6" s="65"/>
      <c r="L6" s="1"/>
      <c r="M6" s="1"/>
    </row>
    <row r="7" spans="1:17">
      <c r="A7" s="66"/>
      <c r="B7" s="66"/>
      <c r="C7" s="66"/>
      <c r="D7" s="66"/>
      <c r="E7" s="66"/>
      <c r="F7" s="66"/>
      <c r="G7" s="20" t="s">
        <v>3</v>
      </c>
      <c r="H7" s="20" t="s">
        <v>4</v>
      </c>
      <c r="I7" s="20" t="s">
        <v>5</v>
      </c>
      <c r="J7" s="20" t="s">
        <v>6</v>
      </c>
      <c r="L7" s="1"/>
      <c r="M7" s="1"/>
      <c r="N7" s="1"/>
      <c r="O7" s="1"/>
      <c r="P7" s="1"/>
      <c r="Q7" s="1"/>
    </row>
    <row r="8" spans="1:17">
      <c r="A8" s="19" t="s">
        <v>7</v>
      </c>
      <c r="B8" s="19"/>
      <c r="C8" s="19"/>
      <c r="D8" s="19"/>
      <c r="E8" s="19"/>
      <c r="F8" s="19"/>
      <c r="G8" s="10">
        <v>1850.56</v>
      </c>
      <c r="H8" s="10">
        <v>1850.56</v>
      </c>
      <c r="I8" s="10">
        <v>1850.56</v>
      </c>
      <c r="J8" s="10">
        <v>1850.56</v>
      </c>
      <c r="L8" s="1"/>
      <c r="M8" s="1"/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 t="s">
        <v>68</v>
      </c>
      <c r="B10" s="1"/>
      <c r="C10" s="1"/>
      <c r="D10" s="1"/>
      <c r="E10" s="1"/>
      <c r="F10" s="1"/>
      <c r="G10" s="35"/>
      <c r="H10" s="35"/>
      <c r="I10" s="35"/>
      <c r="J10" s="35"/>
      <c r="K10" s="1"/>
      <c r="L10" s="1"/>
      <c r="M10" s="1"/>
      <c r="N10" s="1"/>
      <c r="O10" s="1"/>
      <c r="P10" s="1"/>
      <c r="Q10" s="1"/>
    </row>
    <row r="11" spans="1:17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A13" s="7" t="s">
        <v>8</v>
      </c>
      <c r="B13" s="3"/>
      <c r="C13" s="3"/>
      <c r="D13" s="3"/>
      <c r="E13" s="3"/>
      <c r="F13" s="3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>
      <c r="A14" s="4" t="s">
        <v>9</v>
      </c>
      <c r="B14" s="4"/>
      <c r="C14" s="4"/>
      <c r="D14" s="4"/>
      <c r="E14" s="4"/>
      <c r="F14" s="4"/>
      <c r="G14" s="4"/>
      <c r="H14" s="54">
        <v>1847.473</v>
      </c>
      <c r="I14" s="54"/>
      <c r="J14" s="4"/>
      <c r="K14" s="4"/>
      <c r="L14" s="29"/>
      <c r="M14" s="4"/>
      <c r="N14" s="4"/>
      <c r="O14" s="4"/>
      <c r="P14" s="4"/>
      <c r="Q14" s="4"/>
    </row>
    <row r="15" spans="1:17">
      <c r="A15" s="3" t="s">
        <v>10</v>
      </c>
      <c r="B15" s="3"/>
      <c r="C15" s="3"/>
      <c r="D15" s="3"/>
      <c r="E15" s="3"/>
      <c r="F15" s="3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55">
        <v>1165.32</v>
      </c>
      <c r="L18" s="55"/>
      <c r="M18" s="4"/>
      <c r="N18" s="4"/>
      <c r="O18" s="4"/>
      <c r="P18" s="4"/>
      <c r="Q18" s="4"/>
    </row>
    <row r="19" spans="1:17">
      <c r="A19" s="3"/>
      <c r="B19" s="3"/>
      <c r="C19" s="3"/>
      <c r="D19" s="3"/>
      <c r="E19" s="3"/>
      <c r="F19" s="3"/>
      <c r="G19" s="3"/>
      <c r="H19" s="3"/>
      <c r="I19" s="3"/>
      <c r="J19" s="3"/>
      <c r="K19" s="21"/>
      <c r="L19" s="21"/>
      <c r="M19" s="3"/>
      <c r="N19" s="3"/>
      <c r="O19" s="3"/>
      <c r="P19" s="3"/>
      <c r="Q19" s="3"/>
    </row>
    <row r="20" spans="1:17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5"/>
      <c r="K20" s="55">
        <v>344846.18</v>
      </c>
      <c r="L20" s="55"/>
      <c r="M20" s="4"/>
      <c r="N20" s="4"/>
      <c r="O20" s="4"/>
      <c r="P20" s="4"/>
      <c r="Q20" s="4"/>
    </row>
    <row r="21" spans="1:17">
      <c r="A21" s="3"/>
      <c r="B21" s="3"/>
      <c r="C21" s="3"/>
      <c r="D21" s="3"/>
      <c r="E21" s="3"/>
      <c r="F21" s="3"/>
      <c r="G21" s="3"/>
      <c r="H21" s="3"/>
      <c r="I21" s="3"/>
      <c r="J21" s="3"/>
      <c r="K21" s="21"/>
      <c r="L21" s="21"/>
      <c r="M21" s="3"/>
      <c r="N21" s="3"/>
      <c r="O21" s="3"/>
      <c r="P21" s="3"/>
      <c r="Q21" s="3"/>
    </row>
    <row r="22" spans="1:17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>
      <c r="A23" s="3" t="s">
        <v>15</v>
      </c>
      <c r="B23" s="59">
        <v>1.9781354734350201E-3</v>
      </c>
      <c r="C23" s="59"/>
      <c r="E23" s="3"/>
      <c r="G23" s="3"/>
      <c r="H23" s="29"/>
      <c r="I23" s="3"/>
      <c r="J23" s="3"/>
      <c r="K23" s="3"/>
      <c r="L23" s="3"/>
      <c r="M23" s="3"/>
      <c r="N23" s="3"/>
      <c r="O23" s="3"/>
      <c r="P23" s="3"/>
      <c r="Q23" s="3"/>
    </row>
    <row r="24" spans="1:17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52">
        <v>1637.846</v>
      </c>
      <c r="L25" s="52"/>
      <c r="M25" s="5"/>
      <c r="N25" s="4"/>
      <c r="O25" s="4"/>
      <c r="P25" s="4"/>
      <c r="Q25" s="4"/>
    </row>
    <row r="26" spans="1:17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>
      <c r="A28" s="7" t="s">
        <v>18</v>
      </c>
      <c r="B28" s="3"/>
      <c r="C28" s="3"/>
      <c r="D28" s="3"/>
      <c r="E28" s="6"/>
      <c r="F28" s="52">
        <v>0</v>
      </c>
      <c r="G28" s="52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>
      <c r="A30" s="7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>
      <c r="A31" s="7" t="s">
        <v>20</v>
      </c>
      <c r="B31" s="3"/>
      <c r="C31" s="3"/>
      <c r="D31" s="6"/>
      <c r="E31" s="6"/>
      <c r="F31" s="52">
        <v>964.76692800000001</v>
      </c>
      <c r="G31" s="52"/>
      <c r="I31" s="3"/>
      <c r="J31" s="3"/>
      <c r="K31" s="3"/>
      <c r="L31" s="3"/>
      <c r="M31" s="3"/>
      <c r="N31" s="3"/>
      <c r="O31" s="3"/>
      <c r="P31" s="3"/>
      <c r="Q31" s="3"/>
    </row>
    <row r="32" spans="1:17">
      <c r="A32" s="7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7" t="s">
        <v>22</v>
      </c>
      <c r="H33" s="3"/>
      <c r="I33" s="3"/>
      <c r="J33" s="1"/>
      <c r="K33" s="3"/>
      <c r="L33" s="52">
        <v>1.8595300000000001</v>
      </c>
      <c r="M33" s="52"/>
      <c r="N33" s="3"/>
      <c r="O33" s="74"/>
      <c r="P33" s="74"/>
      <c r="Q33" s="3"/>
    </row>
    <row r="34" spans="1:17">
      <c r="A34" s="3"/>
      <c r="B34" s="3"/>
      <c r="C34" s="3"/>
      <c r="D34" s="3"/>
      <c r="E34" s="3"/>
      <c r="F34" s="3"/>
      <c r="G34" s="7" t="s">
        <v>23</v>
      </c>
      <c r="H34" s="3"/>
      <c r="I34" s="3"/>
      <c r="J34" s="1"/>
      <c r="K34" s="3"/>
      <c r="L34" s="70">
        <v>592.72630900000013</v>
      </c>
      <c r="M34" s="70"/>
      <c r="N34" s="3"/>
      <c r="O34" s="74"/>
      <c r="P34" s="74"/>
      <c r="Q34" s="3"/>
    </row>
    <row r="35" spans="1:17">
      <c r="A35" s="3"/>
      <c r="B35" s="3"/>
      <c r="C35" s="3"/>
      <c r="D35" s="3"/>
      <c r="E35" s="3"/>
      <c r="F35" s="3"/>
      <c r="G35" s="7" t="s">
        <v>24</v>
      </c>
      <c r="H35" s="3"/>
      <c r="I35" s="3"/>
      <c r="J35" s="1"/>
      <c r="K35" s="3"/>
      <c r="L35" s="70">
        <v>61.342404000000002</v>
      </c>
      <c r="M35" s="70"/>
      <c r="N35" s="3"/>
      <c r="O35" s="74"/>
      <c r="P35" s="74"/>
      <c r="Q35" s="3"/>
    </row>
    <row r="36" spans="1:17">
      <c r="A36" s="3"/>
      <c r="B36" s="3"/>
      <c r="C36" s="3"/>
      <c r="D36" s="3"/>
      <c r="E36" s="3"/>
      <c r="F36" s="3"/>
      <c r="G36" s="7" t="s">
        <v>25</v>
      </c>
      <c r="H36" s="3"/>
      <c r="I36" s="3"/>
      <c r="J36" s="1"/>
      <c r="K36" s="3"/>
      <c r="L36" s="70">
        <v>292.93814199999997</v>
      </c>
      <c r="M36" s="70"/>
      <c r="N36" s="3"/>
      <c r="O36" s="74"/>
      <c r="P36" s="74"/>
      <c r="Q36" s="3"/>
    </row>
    <row r="37" spans="1:17">
      <c r="A37" s="3"/>
      <c r="B37" s="3"/>
      <c r="C37" s="3"/>
      <c r="D37" s="3"/>
      <c r="E37" s="3"/>
      <c r="F37" s="3"/>
      <c r="G37" s="7" t="s">
        <v>26</v>
      </c>
      <c r="H37" s="3"/>
      <c r="I37" s="3"/>
      <c r="J37" s="1"/>
      <c r="K37" s="3"/>
      <c r="L37" s="70">
        <v>15.900542999999999</v>
      </c>
      <c r="M37" s="70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3"/>
      <c r="M38" s="43"/>
      <c r="N38" s="3"/>
      <c r="O38" s="3"/>
      <c r="P38" s="3"/>
      <c r="Q38" s="3"/>
    </row>
    <row r="39" spans="1:17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52">
        <v>364.68700000000001</v>
      </c>
      <c r="K39" s="52"/>
      <c r="L39" s="4"/>
      <c r="M39" s="4"/>
      <c r="N39" s="4"/>
      <c r="O39" s="4"/>
      <c r="P39" s="4"/>
      <c r="Q39" s="4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7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5" t="s">
        <v>29</v>
      </c>
      <c r="B42" s="5"/>
      <c r="C42" s="52">
        <f>SUM(L45:M50)</f>
        <v>1027.3810000000001</v>
      </c>
      <c r="D42" s="52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8"/>
    </row>
    <row r="43" spans="1:17">
      <c r="A43" s="7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9"/>
      <c r="M44" s="9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53">
        <v>333.35300000000001</v>
      </c>
      <c r="M45" s="53"/>
      <c r="N45" s="3"/>
      <c r="O45" s="3"/>
      <c r="P45" s="3"/>
      <c r="Q45" s="3"/>
    </row>
    <row r="46" spans="1:17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72">
        <v>210.43899999999999</v>
      </c>
      <c r="M46" s="72"/>
      <c r="N46" s="3"/>
      <c r="O46" s="3"/>
      <c r="P46" s="3"/>
      <c r="Q46" s="3"/>
    </row>
    <row r="47" spans="1:17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72">
        <v>108.336</v>
      </c>
      <c r="M47" s="72"/>
      <c r="N47" s="3"/>
      <c r="O47" s="3"/>
      <c r="P47" s="3"/>
      <c r="Q47" s="3"/>
    </row>
    <row r="48" spans="1:17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46"/>
      <c r="M48" s="46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51">
        <v>175.316</v>
      </c>
      <c r="M49" s="51"/>
      <c r="N49" s="3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71">
        <v>199.93700000000001</v>
      </c>
      <c r="M50" s="71"/>
      <c r="N50" s="3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7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7" t="s">
        <v>36</v>
      </c>
      <c r="B53" s="3"/>
      <c r="C53" s="52">
        <v>1080757.6880000001</v>
      </c>
      <c r="D53" s="52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7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7" t="s">
        <v>38</v>
      </c>
      <c r="B56" s="3"/>
      <c r="C56" s="59">
        <v>0</v>
      </c>
      <c r="D56" s="5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7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7" t="s">
        <v>40</v>
      </c>
      <c r="B59" s="3"/>
      <c r="C59" s="6"/>
      <c r="D59" s="6"/>
      <c r="E59" s="52">
        <v>770085.10800000001</v>
      </c>
      <c r="F59" s="5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7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7" t="s">
        <v>41</v>
      </c>
      <c r="H61" s="3"/>
      <c r="I61" s="3"/>
      <c r="J61" s="3"/>
      <c r="K61" s="3"/>
      <c r="L61" s="54">
        <v>1027.3810000000001</v>
      </c>
      <c r="M61" s="54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7" t="s">
        <v>42</v>
      </c>
      <c r="H62" s="3"/>
      <c r="I62" s="3"/>
      <c r="J62" s="3"/>
      <c r="K62" s="3"/>
      <c r="L62" s="73">
        <v>386881.46399999998</v>
      </c>
      <c r="M62" s="73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7" t="s">
        <v>43</v>
      </c>
      <c r="H63" s="3"/>
      <c r="I63" s="3"/>
      <c r="J63" s="3"/>
      <c r="K63" s="3"/>
      <c r="L63" s="73">
        <v>35025.22</v>
      </c>
      <c r="M63" s="73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7" t="s">
        <v>44</v>
      </c>
      <c r="H64" s="3"/>
      <c r="I64" s="3"/>
      <c r="J64" s="3"/>
      <c r="K64" s="3"/>
      <c r="L64" s="73">
        <v>330233.14</v>
      </c>
      <c r="M64" s="73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7" t="s">
        <v>45</v>
      </c>
      <c r="H65" s="3"/>
      <c r="I65" s="3"/>
      <c r="J65" s="3"/>
      <c r="K65" s="3"/>
      <c r="L65" s="73">
        <v>16917.902999999998</v>
      </c>
      <c r="M65" s="73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7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7" t="s">
        <v>47</v>
      </c>
      <c r="B68" s="3"/>
      <c r="C68" s="52">
        <v>154772.20000000001</v>
      </c>
      <c r="D68" s="52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7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4" t="s">
        <v>49</v>
      </c>
      <c r="B71" s="4"/>
      <c r="C71" s="4"/>
      <c r="D71" s="4"/>
      <c r="E71" s="4"/>
      <c r="F71" s="52">
        <v>0</v>
      </c>
      <c r="G71" s="52"/>
      <c r="H71" s="4"/>
      <c r="I71" s="4"/>
      <c r="J71" s="4"/>
      <c r="K71" s="4"/>
      <c r="L71" s="29"/>
      <c r="M71" s="4"/>
      <c r="N71" s="4"/>
      <c r="O71" s="4"/>
      <c r="P71" s="4"/>
      <c r="Q71" s="4"/>
    </row>
    <row r="72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4"/>
      <c r="O72" s="4"/>
      <c r="P72" s="4"/>
      <c r="Q72" s="4"/>
    </row>
    <row r="73" spans="1:17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23" t="s">
        <v>50</v>
      </c>
      <c r="B80" s="1"/>
      <c r="C80" s="1"/>
      <c r="D80" s="1"/>
      <c r="E80" s="3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23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.75" thickBot="1">
      <c r="A82" s="12"/>
      <c r="B82" s="13" t="s">
        <v>3</v>
      </c>
      <c r="C82" s="14" t="s">
        <v>4</v>
      </c>
      <c r="D82" s="14" t="s">
        <v>5</v>
      </c>
      <c r="E82" s="15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0">
      <c r="A83" s="24" t="s">
        <v>62</v>
      </c>
      <c r="B83" s="56">
        <f>B84+B85+B86</f>
        <v>3.0910000000000002</v>
      </c>
      <c r="C83" s="57"/>
      <c r="D83" s="57"/>
      <c r="E83" s="58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30">
      <c r="A84" s="24" t="s">
        <v>59</v>
      </c>
      <c r="B84" s="48">
        <f>'по договорам купли-продажи'!B85:E85</f>
        <v>0.97799999999999998</v>
      </c>
      <c r="C84" s="49"/>
      <c r="D84" s="49"/>
      <c r="E84" s="50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>
      <c r="A85" s="24" t="s">
        <v>60</v>
      </c>
      <c r="B85" s="48">
        <f>'по договорам купли-продажи'!B86:E86</f>
        <v>0.3</v>
      </c>
      <c r="C85" s="49"/>
      <c r="D85" s="49"/>
      <c r="E85" s="50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30.75" thickBot="1">
      <c r="A86" s="25" t="s">
        <v>61</v>
      </c>
      <c r="B86" s="67">
        <f>'по договорам купли-продажи'!B87:E87</f>
        <v>1.8129999999999999</v>
      </c>
      <c r="C86" s="68"/>
      <c r="D86" s="68"/>
      <c r="E86" s="69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>
      <c r="A87" s="26" t="s">
        <v>52</v>
      </c>
      <c r="B87" s="27">
        <f>B83</f>
        <v>3.0910000000000002</v>
      </c>
      <c r="C87" s="27">
        <f>B83</f>
        <v>3.0910000000000002</v>
      </c>
      <c r="D87" s="27">
        <f>B83</f>
        <v>3.0910000000000002</v>
      </c>
      <c r="E87" s="28">
        <f>B83</f>
        <v>3.0910000000000002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40">
    <mergeCell ref="L64:M64"/>
    <mergeCell ref="L65:M65"/>
    <mergeCell ref="C68:D68"/>
    <mergeCell ref="F71:G71"/>
    <mergeCell ref="C53:D53"/>
    <mergeCell ref="C56:D56"/>
    <mergeCell ref="E59:F59"/>
    <mergeCell ref="L62:M62"/>
    <mergeCell ref="L63:M63"/>
    <mergeCell ref="L45:M45"/>
    <mergeCell ref="L46:M46"/>
    <mergeCell ref="L47:M47"/>
    <mergeCell ref="L49:M49"/>
    <mergeCell ref="L50:M50"/>
    <mergeCell ref="K20:L20"/>
    <mergeCell ref="B23:C23"/>
    <mergeCell ref="K25:L25"/>
    <mergeCell ref="F28:G28"/>
    <mergeCell ref="F31:G31"/>
    <mergeCell ref="A1:L2"/>
    <mergeCell ref="A6:F7"/>
    <mergeCell ref="G6:J6"/>
    <mergeCell ref="H14:I14"/>
    <mergeCell ref="K18:L18"/>
    <mergeCell ref="B86:E86"/>
    <mergeCell ref="B83:E83"/>
    <mergeCell ref="B84:E84"/>
    <mergeCell ref="B85:E85"/>
    <mergeCell ref="O33:P33"/>
    <mergeCell ref="L33:M33"/>
    <mergeCell ref="L34:M34"/>
    <mergeCell ref="O34:P34"/>
    <mergeCell ref="L35:M35"/>
    <mergeCell ref="O35:P35"/>
    <mergeCell ref="L36:M36"/>
    <mergeCell ref="O36:P36"/>
    <mergeCell ref="L61:M61"/>
    <mergeCell ref="L37:M37"/>
    <mergeCell ref="J39:K39"/>
    <mergeCell ref="C42:D42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topLeftCell="A70" zoomScale="80" zoomScaleNormal="80" workbookViewId="0">
      <selection activeCell="G8" sqref="G8:J8"/>
    </sheetView>
  </sheetViews>
  <sheetFormatPr defaultRowHeight="15"/>
  <cols>
    <col min="1" max="1" width="15.85546875" customWidth="1"/>
    <col min="2" max="2" width="9.85546875" customWidth="1"/>
    <col min="6" max="6" width="13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1"/>
      <c r="N1" s="1"/>
      <c r="O1" s="1"/>
      <c r="P1" s="1"/>
      <c r="Q1" s="1"/>
    </row>
    <row r="2" spans="1:18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1"/>
      <c r="N2" s="1"/>
      <c r="O2" s="1"/>
      <c r="P2" s="1"/>
      <c r="Q2" s="1"/>
    </row>
    <row r="3" spans="1:18" ht="15.75">
      <c r="A3" s="1"/>
      <c r="B3" s="1"/>
      <c r="C3" s="1"/>
      <c r="D3" s="1"/>
      <c r="E3" s="1"/>
      <c r="F3" s="30" t="s">
        <v>70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A4" s="1" t="s">
        <v>1</v>
      </c>
      <c r="B4" s="1"/>
      <c r="C4" s="1"/>
      <c r="D4" s="1"/>
      <c r="E4" s="17" t="s">
        <v>66</v>
      </c>
      <c r="F4" s="18"/>
      <c r="G4" s="18"/>
      <c r="H4" s="17"/>
      <c r="I4" s="17"/>
      <c r="J4" s="17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66"/>
      <c r="B6" s="66"/>
      <c r="C6" s="66"/>
      <c r="D6" s="66"/>
      <c r="E6" s="66"/>
      <c r="F6" s="66"/>
      <c r="G6" s="63" t="s">
        <v>2</v>
      </c>
      <c r="H6" s="64"/>
      <c r="I6" s="64"/>
      <c r="J6" s="65"/>
      <c r="L6" s="1"/>
      <c r="M6" s="1"/>
    </row>
    <row r="7" spans="1:18">
      <c r="A7" s="66"/>
      <c r="B7" s="66"/>
      <c r="C7" s="66"/>
      <c r="D7" s="66"/>
      <c r="E7" s="66"/>
      <c r="F7" s="66"/>
      <c r="G7" s="20" t="s">
        <v>3</v>
      </c>
      <c r="H7" s="20" t="s">
        <v>4</v>
      </c>
      <c r="I7" s="20" t="s">
        <v>5</v>
      </c>
      <c r="J7" s="20" t="s">
        <v>6</v>
      </c>
      <c r="L7" s="1"/>
      <c r="M7" s="1"/>
      <c r="N7" s="1"/>
      <c r="O7" s="1"/>
      <c r="P7" s="1"/>
      <c r="Q7" s="1"/>
    </row>
    <row r="8" spans="1:18">
      <c r="A8" s="19" t="s">
        <v>7</v>
      </c>
      <c r="B8" s="19"/>
      <c r="C8" s="19"/>
      <c r="D8" s="19"/>
      <c r="E8" s="19"/>
      <c r="F8" s="19"/>
      <c r="G8" s="83">
        <v>1966.68</v>
      </c>
      <c r="H8" s="83">
        <v>1966.68</v>
      </c>
      <c r="I8" s="83">
        <v>1966.68</v>
      </c>
      <c r="J8" s="83">
        <v>1966.68</v>
      </c>
      <c r="L8" s="1"/>
      <c r="M8" s="1"/>
      <c r="N8" s="1"/>
      <c r="O8" s="1"/>
      <c r="P8" s="1"/>
      <c r="Q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>
      <c r="A10" s="1" t="s">
        <v>58</v>
      </c>
      <c r="B10" s="1"/>
      <c r="C10" s="1"/>
      <c r="D10" s="1"/>
      <c r="E10" s="1"/>
      <c r="F10" s="1"/>
      <c r="G10" s="35"/>
      <c r="H10" s="35"/>
      <c r="I10" s="35"/>
      <c r="J10" s="35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>
      <c r="A13" s="7" t="s">
        <v>8</v>
      </c>
      <c r="B13" s="3"/>
      <c r="C13" s="3"/>
      <c r="D13" s="3"/>
      <c r="E13" s="3"/>
      <c r="F13" s="3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8">
      <c r="A14" s="4" t="s">
        <v>9</v>
      </c>
      <c r="B14" s="4"/>
      <c r="C14" s="4"/>
      <c r="D14" s="4"/>
      <c r="E14" s="4"/>
      <c r="F14" s="4"/>
      <c r="G14" s="4"/>
      <c r="H14" s="54">
        <v>1847.473</v>
      </c>
      <c r="I14" s="54"/>
      <c r="J14" s="4"/>
      <c r="K14" s="4"/>
      <c r="L14" s="29"/>
      <c r="M14" s="4"/>
      <c r="N14" s="4"/>
      <c r="O14" s="4"/>
      <c r="P14" s="4"/>
      <c r="Q14" s="4"/>
    </row>
    <row r="15" spans="1:18">
      <c r="A15" s="3" t="s">
        <v>10</v>
      </c>
      <c r="B15" s="3"/>
      <c r="C15" s="3"/>
      <c r="D15" s="3"/>
      <c r="E15" s="3"/>
      <c r="F15" s="3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8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55">
        <v>1165.32</v>
      </c>
      <c r="L18" s="55"/>
      <c r="M18" s="4"/>
      <c r="N18" s="4"/>
      <c r="O18" s="4"/>
      <c r="P18" s="4"/>
      <c r="Q18" s="4"/>
    </row>
    <row r="19" spans="1:17">
      <c r="A19" s="3"/>
      <c r="B19" s="3"/>
      <c r="C19" s="3"/>
      <c r="D19" s="3"/>
      <c r="E19" s="3"/>
      <c r="F19" s="3"/>
      <c r="G19" s="3"/>
      <c r="H19" s="3"/>
      <c r="I19" s="3"/>
      <c r="J19" s="3"/>
      <c r="K19" s="21"/>
      <c r="L19" s="21"/>
      <c r="M19" s="3"/>
      <c r="N19" s="3"/>
      <c r="O19" s="3"/>
      <c r="P19" s="3"/>
      <c r="Q19" s="3"/>
    </row>
    <row r="20" spans="1:17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5"/>
      <c r="K20" s="55">
        <v>344846.18</v>
      </c>
      <c r="L20" s="55"/>
      <c r="M20" s="4"/>
      <c r="N20" s="4"/>
      <c r="O20" s="4"/>
      <c r="P20" s="4"/>
      <c r="Q20" s="4"/>
    </row>
    <row r="21" spans="1:17">
      <c r="A21" s="3"/>
      <c r="B21" s="3"/>
      <c r="C21" s="3"/>
      <c r="D21" s="3"/>
      <c r="E21" s="3"/>
      <c r="F21" s="3"/>
      <c r="G21" s="3"/>
      <c r="H21" s="3"/>
      <c r="I21" s="3"/>
      <c r="J21" s="3"/>
      <c r="K21" s="21"/>
      <c r="L21" s="21"/>
      <c r="M21" s="3"/>
      <c r="N21" s="3"/>
      <c r="O21" s="3"/>
      <c r="P21" s="3"/>
      <c r="Q21" s="3"/>
    </row>
    <row r="22" spans="1:17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>
      <c r="A23" s="3" t="s">
        <v>15</v>
      </c>
      <c r="B23" s="59">
        <v>1.9781354734350201E-3</v>
      </c>
      <c r="C23" s="59"/>
      <c r="E23" s="3"/>
      <c r="G23" s="3"/>
      <c r="H23" s="29"/>
      <c r="I23" s="3"/>
      <c r="J23" s="3"/>
      <c r="K23" s="3"/>
      <c r="L23" s="3"/>
      <c r="M23" s="3"/>
      <c r="N23" s="3"/>
      <c r="O23" s="3"/>
      <c r="P23" s="3"/>
      <c r="Q23" s="3"/>
    </row>
    <row r="24" spans="1:17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52">
        <v>1637.846</v>
      </c>
      <c r="L25" s="52"/>
      <c r="M25" s="5"/>
      <c r="N25" s="4"/>
      <c r="O25" s="4"/>
      <c r="P25" s="4"/>
      <c r="Q25" s="4"/>
    </row>
    <row r="26" spans="1:17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>
      <c r="A28" s="7" t="s">
        <v>18</v>
      </c>
      <c r="B28" s="3"/>
      <c r="C28" s="3"/>
      <c r="D28" s="3"/>
      <c r="E28" s="6"/>
      <c r="F28" s="52">
        <v>0</v>
      </c>
      <c r="G28" s="52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>
      <c r="A30" s="7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>
      <c r="A31" s="7" t="s">
        <v>20</v>
      </c>
      <c r="B31" s="3"/>
      <c r="C31" s="3"/>
      <c r="D31" s="6"/>
      <c r="E31" s="6"/>
      <c r="F31" s="52">
        <v>964.76692800000001</v>
      </c>
      <c r="G31" s="52"/>
      <c r="I31" s="3"/>
      <c r="J31" s="3"/>
      <c r="K31" s="3"/>
      <c r="L31" s="3"/>
      <c r="M31" s="3"/>
      <c r="N31" s="3"/>
      <c r="O31" s="3"/>
      <c r="P31" s="3"/>
      <c r="Q31" s="3"/>
    </row>
    <row r="32" spans="1:17">
      <c r="A32" s="7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7" t="s">
        <v>22</v>
      </c>
      <c r="H33" s="3"/>
      <c r="I33" s="3"/>
      <c r="J33" s="1"/>
      <c r="K33" s="3"/>
      <c r="L33" s="52">
        <v>1.8595300000000001</v>
      </c>
      <c r="M33" s="52"/>
      <c r="N33" s="3"/>
      <c r="O33" s="74"/>
      <c r="P33" s="74"/>
      <c r="Q33" s="3"/>
    </row>
    <row r="34" spans="1:17">
      <c r="A34" s="3"/>
      <c r="B34" s="3"/>
      <c r="C34" s="3"/>
      <c r="D34" s="3"/>
      <c r="E34" s="3"/>
      <c r="F34" s="3"/>
      <c r="G34" s="7" t="s">
        <v>23</v>
      </c>
      <c r="H34" s="3"/>
      <c r="I34" s="3"/>
      <c r="J34" s="1"/>
      <c r="K34" s="3"/>
      <c r="L34" s="70">
        <v>592.72630900000013</v>
      </c>
      <c r="M34" s="70"/>
      <c r="N34" s="3"/>
      <c r="O34" s="74"/>
      <c r="P34" s="74"/>
      <c r="Q34" s="3"/>
    </row>
    <row r="35" spans="1:17">
      <c r="A35" s="3"/>
      <c r="B35" s="3"/>
      <c r="C35" s="3"/>
      <c r="D35" s="3"/>
      <c r="E35" s="3"/>
      <c r="F35" s="3"/>
      <c r="G35" s="7" t="s">
        <v>24</v>
      </c>
      <c r="H35" s="3"/>
      <c r="I35" s="3"/>
      <c r="J35" s="1"/>
      <c r="K35" s="3"/>
      <c r="L35" s="70">
        <v>61.342404000000002</v>
      </c>
      <c r="M35" s="70"/>
      <c r="N35" s="3"/>
      <c r="O35" s="74"/>
      <c r="P35" s="74"/>
      <c r="Q35" s="3"/>
    </row>
    <row r="36" spans="1:17">
      <c r="A36" s="3"/>
      <c r="B36" s="3"/>
      <c r="C36" s="3"/>
      <c r="D36" s="3"/>
      <c r="E36" s="3"/>
      <c r="F36" s="3"/>
      <c r="G36" s="7" t="s">
        <v>25</v>
      </c>
      <c r="H36" s="3"/>
      <c r="I36" s="3"/>
      <c r="J36" s="1"/>
      <c r="K36" s="3"/>
      <c r="L36" s="70">
        <v>292.93814199999997</v>
      </c>
      <c r="M36" s="70"/>
      <c r="N36" s="3"/>
      <c r="O36" s="74"/>
      <c r="P36" s="74"/>
      <c r="Q36" s="3"/>
    </row>
    <row r="37" spans="1:17">
      <c r="A37" s="3"/>
      <c r="B37" s="3"/>
      <c r="C37" s="3"/>
      <c r="D37" s="3"/>
      <c r="E37" s="3"/>
      <c r="F37" s="3"/>
      <c r="G37" s="7" t="s">
        <v>26</v>
      </c>
      <c r="H37" s="3"/>
      <c r="I37" s="3"/>
      <c r="J37" s="1"/>
      <c r="K37" s="3"/>
      <c r="L37" s="70">
        <v>15.900542999999999</v>
      </c>
      <c r="M37" s="70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3"/>
      <c r="M38" s="43"/>
      <c r="N38" s="3"/>
      <c r="O38" s="3"/>
      <c r="P38" s="3"/>
      <c r="Q38" s="3"/>
    </row>
    <row r="39" spans="1:17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52">
        <v>364.68700000000001</v>
      </c>
      <c r="K39" s="52"/>
      <c r="L39" s="4"/>
      <c r="M39" s="4"/>
      <c r="N39" s="4"/>
      <c r="O39" s="4"/>
      <c r="P39" s="4"/>
      <c r="Q39" s="4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7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5" t="s">
        <v>29</v>
      </c>
      <c r="B42" s="5"/>
      <c r="C42" s="52">
        <f>SUM(L45:M50)</f>
        <v>1027.3810000000001</v>
      </c>
      <c r="D42" s="52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8"/>
    </row>
    <row r="43" spans="1:17">
      <c r="A43" s="7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9"/>
      <c r="M44" s="9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53">
        <v>333.35300000000001</v>
      </c>
      <c r="M45" s="53"/>
      <c r="N45" s="3"/>
      <c r="O45" s="3"/>
      <c r="P45" s="3"/>
      <c r="Q45" s="3"/>
    </row>
    <row r="46" spans="1:17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72">
        <v>210.43899999999999</v>
      </c>
      <c r="M46" s="72"/>
      <c r="N46" s="3"/>
      <c r="O46" s="3"/>
      <c r="P46" s="3"/>
      <c r="Q46" s="3"/>
    </row>
    <row r="47" spans="1:17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72">
        <v>108.336</v>
      </c>
      <c r="M47" s="72"/>
      <c r="N47" s="3"/>
      <c r="O47" s="3"/>
      <c r="P47" s="3"/>
      <c r="Q47" s="3"/>
    </row>
    <row r="48" spans="1:17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46"/>
      <c r="M48" s="46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51">
        <v>175.316</v>
      </c>
      <c r="M49" s="51"/>
      <c r="N49" s="3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71">
        <v>199.93700000000001</v>
      </c>
      <c r="M50" s="71"/>
      <c r="N50" s="3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7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7" t="s">
        <v>36</v>
      </c>
      <c r="B53" s="3"/>
      <c r="C53" s="52">
        <v>1080757.6880000001</v>
      </c>
      <c r="D53" s="52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7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7" t="s">
        <v>38</v>
      </c>
      <c r="B56" s="3"/>
      <c r="C56" s="59">
        <v>0</v>
      </c>
      <c r="D56" s="5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7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7" t="s">
        <v>40</v>
      </c>
      <c r="B59" s="3"/>
      <c r="C59" s="6"/>
      <c r="D59" s="6"/>
      <c r="E59" s="52">
        <v>770085.10800000001</v>
      </c>
      <c r="F59" s="5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7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7" t="s">
        <v>41</v>
      </c>
      <c r="H61" s="3"/>
      <c r="I61" s="3"/>
      <c r="J61" s="3"/>
      <c r="K61" s="3"/>
      <c r="L61" s="54">
        <v>1027.3810000000001</v>
      </c>
      <c r="M61" s="54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7" t="s">
        <v>42</v>
      </c>
      <c r="H62" s="3"/>
      <c r="I62" s="3"/>
      <c r="J62" s="3"/>
      <c r="K62" s="3"/>
      <c r="L62" s="73">
        <v>386881.46399999998</v>
      </c>
      <c r="M62" s="73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7" t="s">
        <v>43</v>
      </c>
      <c r="H63" s="3"/>
      <c r="I63" s="3"/>
      <c r="J63" s="3"/>
      <c r="K63" s="3"/>
      <c r="L63" s="73">
        <v>35025.22</v>
      </c>
      <c r="M63" s="73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7" t="s">
        <v>44</v>
      </c>
      <c r="H64" s="3"/>
      <c r="I64" s="3"/>
      <c r="J64" s="3"/>
      <c r="K64" s="3"/>
      <c r="L64" s="73">
        <v>330233.14</v>
      </c>
      <c r="M64" s="73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7" t="s">
        <v>45</v>
      </c>
      <c r="H65" s="3"/>
      <c r="I65" s="3"/>
      <c r="J65" s="3"/>
      <c r="K65" s="3"/>
      <c r="L65" s="73">
        <v>16917.902999999998</v>
      </c>
      <c r="M65" s="73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7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7" t="s">
        <v>47</v>
      </c>
      <c r="B68" s="3"/>
      <c r="C68" s="52">
        <v>154772.20000000001</v>
      </c>
      <c r="D68" s="52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7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4" t="s">
        <v>49</v>
      </c>
      <c r="B71" s="4"/>
      <c r="C71" s="4"/>
      <c r="D71" s="4"/>
      <c r="E71" s="4"/>
      <c r="F71" s="52">
        <v>0</v>
      </c>
      <c r="G71" s="52"/>
      <c r="H71" s="4"/>
      <c r="I71" s="4"/>
      <c r="J71" s="4"/>
      <c r="K71" s="4"/>
      <c r="L71" s="29"/>
      <c r="M71" s="4"/>
      <c r="N71" s="4"/>
      <c r="O71" s="4"/>
      <c r="P71" s="4"/>
      <c r="Q71" s="4"/>
    </row>
    <row r="72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23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1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>
      <c r="A82" s="12"/>
      <c r="B82" s="13" t="s">
        <v>3</v>
      </c>
      <c r="C82" s="14" t="s">
        <v>4</v>
      </c>
      <c r="D82" s="14" t="s">
        <v>5</v>
      </c>
      <c r="E82" s="15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27.75" customHeight="1">
      <c r="A83" s="16" t="s">
        <v>51</v>
      </c>
      <c r="B83" s="75">
        <v>116.11</v>
      </c>
      <c r="C83" s="76"/>
      <c r="D83" s="76"/>
      <c r="E83" s="7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>
      <c r="A84" s="24" t="s">
        <v>62</v>
      </c>
      <c r="B84" s="56">
        <f>B85+B86+B87</f>
        <v>3.0910000000000002</v>
      </c>
      <c r="C84" s="57"/>
      <c r="D84" s="57"/>
      <c r="E84" s="58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8.5" customHeight="1">
      <c r="A85" s="24" t="s">
        <v>59</v>
      </c>
      <c r="B85" s="48">
        <f>'для ОАО "Оборонэнергосбыт"'!B84:E84</f>
        <v>0.97799999999999998</v>
      </c>
      <c r="C85" s="78"/>
      <c r="D85" s="78"/>
      <c r="E85" s="79"/>
      <c r="F85" s="1"/>
      <c r="G85" s="44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>
      <c r="A86" s="24" t="s">
        <v>60</v>
      </c>
      <c r="B86" s="48">
        <f>'для ОАО "Оборонэнергосбыт"'!B85:E85</f>
        <v>0.3</v>
      </c>
      <c r="C86" s="78"/>
      <c r="D86" s="78"/>
      <c r="E86" s="79"/>
      <c r="G86" s="44"/>
    </row>
    <row r="87" spans="1:17" ht="30.75" thickBot="1">
      <c r="A87" s="25" t="s">
        <v>61</v>
      </c>
      <c r="B87" s="67">
        <f>'для ОАО "Оборонэнергосбыт"'!B86:E86</f>
        <v>1.8129999999999999</v>
      </c>
      <c r="C87" s="80"/>
      <c r="D87" s="80"/>
      <c r="E87" s="81"/>
      <c r="F87" s="1"/>
      <c r="G87" s="44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>
      <c r="A88" s="26" t="s">
        <v>52</v>
      </c>
      <c r="B88" s="27">
        <f>B83+B84</f>
        <v>119.20099999999999</v>
      </c>
      <c r="C88" s="27">
        <f>B83+B84</f>
        <v>119.20099999999999</v>
      </c>
      <c r="D88" s="27">
        <f>B83+B84</f>
        <v>119.20099999999999</v>
      </c>
      <c r="E88" s="27">
        <f>B83+B84</f>
        <v>119.20099999999999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41">
    <mergeCell ref="B83:E83"/>
    <mergeCell ref="B84:E84"/>
    <mergeCell ref="B85:E85"/>
    <mergeCell ref="B86:E86"/>
    <mergeCell ref="B87:E87"/>
    <mergeCell ref="J39:K39"/>
    <mergeCell ref="C42:D42"/>
    <mergeCell ref="L45:M45"/>
    <mergeCell ref="L46:M46"/>
    <mergeCell ref="F71:G71"/>
    <mergeCell ref="L49:M49"/>
    <mergeCell ref="L50:M50"/>
    <mergeCell ref="C53:D53"/>
    <mergeCell ref="C56:D56"/>
    <mergeCell ref="E59:F59"/>
    <mergeCell ref="L61:M61"/>
    <mergeCell ref="L62:M62"/>
    <mergeCell ref="L63:M63"/>
    <mergeCell ref="L64:M64"/>
    <mergeCell ref="L65:M65"/>
    <mergeCell ref="C68:D68"/>
    <mergeCell ref="L47:M47"/>
    <mergeCell ref="L34:M34"/>
    <mergeCell ref="O34:P34"/>
    <mergeCell ref="L35:M35"/>
    <mergeCell ref="O35:P35"/>
    <mergeCell ref="L36:M36"/>
    <mergeCell ref="O36:P36"/>
    <mergeCell ref="L37:M37"/>
    <mergeCell ref="O33:P33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"/>
  <sheetViews>
    <sheetView topLeftCell="A43" zoomScale="80" zoomScaleNormal="80" workbookViewId="0">
      <selection activeCell="L13" sqref="L13"/>
    </sheetView>
  </sheetViews>
  <sheetFormatPr defaultRowHeight="15"/>
  <cols>
    <col min="1" max="1" width="15.85546875" customWidth="1"/>
    <col min="2" max="2" width="9.8554687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1"/>
      <c r="N1" s="1"/>
      <c r="O1" s="1"/>
      <c r="P1" s="1"/>
      <c r="Q1" s="1"/>
    </row>
    <row r="2" spans="1:18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1"/>
      <c r="N2" s="1"/>
      <c r="O2" s="1"/>
      <c r="P2" s="1"/>
      <c r="Q2" s="1"/>
    </row>
    <row r="3" spans="1:18" ht="15.75">
      <c r="A3" s="1"/>
      <c r="B3" s="1"/>
      <c r="C3" s="1"/>
      <c r="D3" s="1"/>
      <c r="E3" s="1"/>
      <c r="F3" s="30" t="s">
        <v>70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A4" s="1" t="s">
        <v>1</v>
      </c>
      <c r="B4" s="1"/>
      <c r="C4" s="1"/>
      <c r="D4" s="1"/>
      <c r="E4" s="17" t="s">
        <v>67</v>
      </c>
      <c r="F4" s="18"/>
      <c r="G4" s="18"/>
      <c r="H4" s="17"/>
      <c r="I4" s="17"/>
      <c r="J4" s="17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66"/>
      <c r="B6" s="66"/>
      <c r="C6" s="66"/>
      <c r="D6" s="66"/>
      <c r="E6" s="66"/>
      <c r="F6" s="66"/>
      <c r="G6" s="63" t="s">
        <v>2</v>
      </c>
      <c r="H6" s="64"/>
      <c r="I6" s="64"/>
      <c r="J6" s="65"/>
      <c r="L6" s="1"/>
      <c r="M6" s="1"/>
      <c r="N6" s="1"/>
      <c r="O6" s="1"/>
      <c r="P6" s="1"/>
      <c r="Q6" s="1"/>
    </row>
    <row r="7" spans="1:18">
      <c r="A7" s="66"/>
      <c r="B7" s="66"/>
      <c r="C7" s="66"/>
      <c r="D7" s="66"/>
      <c r="E7" s="66"/>
      <c r="F7" s="66"/>
      <c r="G7" s="20" t="s">
        <v>3</v>
      </c>
      <c r="H7" s="20" t="s">
        <v>4</v>
      </c>
      <c r="I7" s="20" t="s">
        <v>5</v>
      </c>
      <c r="J7" s="20" t="s">
        <v>6</v>
      </c>
      <c r="L7" s="1"/>
      <c r="M7" s="1"/>
      <c r="N7" s="1"/>
      <c r="O7" s="1"/>
      <c r="P7" s="1"/>
      <c r="Q7" s="1"/>
    </row>
    <row r="8" spans="1:18">
      <c r="A8" s="19" t="s">
        <v>7</v>
      </c>
      <c r="B8" s="19"/>
      <c r="C8" s="19"/>
      <c r="D8" s="19"/>
      <c r="E8" s="19"/>
      <c r="F8" s="19"/>
      <c r="G8" s="83">
        <v>2031.03</v>
      </c>
      <c r="H8" s="83">
        <v>2031.03</v>
      </c>
      <c r="I8" s="83">
        <v>2031.03</v>
      </c>
      <c r="J8" s="83">
        <v>2031.03</v>
      </c>
      <c r="L8" s="1"/>
      <c r="M8" s="1"/>
      <c r="N8" s="1"/>
      <c r="O8" s="1"/>
      <c r="P8" s="1"/>
      <c r="Q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>
      <c r="A10" s="1" t="s">
        <v>58</v>
      </c>
      <c r="B10" s="1"/>
      <c r="C10" s="1"/>
      <c r="D10" s="1"/>
      <c r="E10" s="1"/>
      <c r="F10" s="1"/>
      <c r="G10" s="35"/>
      <c r="H10" s="35"/>
      <c r="I10" s="35"/>
      <c r="J10" s="35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>
      <c r="A13" s="7" t="s">
        <v>8</v>
      </c>
      <c r="B13" s="3"/>
      <c r="C13" s="3"/>
      <c r="D13" s="3"/>
      <c r="E13" s="3"/>
      <c r="F13" s="3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8">
      <c r="A14" s="4" t="s">
        <v>9</v>
      </c>
      <c r="B14" s="4"/>
      <c r="C14" s="4"/>
      <c r="D14" s="4"/>
      <c r="E14" s="4"/>
      <c r="F14" s="4"/>
      <c r="G14" s="4"/>
      <c r="H14" s="54">
        <v>1847.473</v>
      </c>
      <c r="I14" s="54"/>
      <c r="J14" s="4"/>
      <c r="K14" s="4"/>
      <c r="L14" s="29"/>
      <c r="M14" s="4"/>
      <c r="N14" s="4"/>
      <c r="O14" s="4"/>
      <c r="P14" s="4"/>
      <c r="Q14" s="4"/>
    </row>
    <row r="15" spans="1:18">
      <c r="A15" s="3" t="s">
        <v>10</v>
      </c>
      <c r="B15" s="3"/>
      <c r="C15" s="3"/>
      <c r="D15" s="3"/>
      <c r="E15" s="3"/>
      <c r="F15" s="3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8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55">
        <v>1165.32</v>
      </c>
      <c r="L18" s="55"/>
      <c r="M18" s="4"/>
      <c r="N18" s="4"/>
      <c r="O18" s="4"/>
      <c r="P18" s="4"/>
      <c r="Q18" s="4"/>
    </row>
    <row r="19" spans="1:17">
      <c r="A19" s="3"/>
      <c r="B19" s="3"/>
      <c r="C19" s="3"/>
      <c r="D19" s="3"/>
      <c r="E19" s="3"/>
      <c r="F19" s="3"/>
      <c r="G19" s="3"/>
      <c r="H19" s="3"/>
      <c r="I19" s="3"/>
      <c r="J19" s="3"/>
      <c r="K19" s="21"/>
      <c r="L19" s="21"/>
      <c r="M19" s="3"/>
      <c r="N19" s="3"/>
      <c r="O19" s="3"/>
      <c r="P19" s="3"/>
      <c r="Q19" s="3"/>
    </row>
    <row r="20" spans="1:17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5"/>
      <c r="K20" s="55">
        <v>344846.18</v>
      </c>
      <c r="L20" s="55"/>
      <c r="M20" s="4"/>
      <c r="N20" s="4"/>
      <c r="O20" s="4"/>
      <c r="P20" s="4"/>
      <c r="Q20" s="4"/>
    </row>
    <row r="21" spans="1:17">
      <c r="A21" s="3"/>
      <c r="B21" s="3"/>
      <c r="C21" s="3"/>
      <c r="D21" s="3"/>
      <c r="E21" s="3"/>
      <c r="F21" s="3"/>
      <c r="G21" s="3"/>
      <c r="H21" s="3"/>
      <c r="I21" s="3"/>
      <c r="J21" s="3"/>
      <c r="K21" s="21"/>
      <c r="L21" s="21"/>
      <c r="M21" s="3"/>
      <c r="N21" s="3"/>
      <c r="O21" s="3"/>
      <c r="P21" s="3"/>
      <c r="Q21" s="3"/>
    </row>
    <row r="22" spans="1:17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>
      <c r="A23" s="3" t="s">
        <v>15</v>
      </c>
      <c r="B23" s="59">
        <v>1.9781354734350201E-3</v>
      </c>
      <c r="C23" s="59"/>
      <c r="E23" s="3"/>
      <c r="G23" s="3"/>
      <c r="H23" s="29"/>
      <c r="I23" s="3"/>
      <c r="J23" s="3"/>
      <c r="K23" s="3"/>
      <c r="L23" s="3"/>
      <c r="M23" s="3"/>
      <c r="N23" s="3"/>
      <c r="O23" s="3"/>
      <c r="P23" s="3"/>
      <c r="Q23" s="3"/>
    </row>
    <row r="24" spans="1:17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52">
        <v>1637.846</v>
      </c>
      <c r="L25" s="52"/>
      <c r="M25" s="5"/>
      <c r="N25" s="4"/>
      <c r="O25" s="4"/>
      <c r="P25" s="4"/>
      <c r="Q25" s="4"/>
    </row>
    <row r="26" spans="1:17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>
      <c r="A28" s="7" t="s">
        <v>18</v>
      </c>
      <c r="B28" s="3"/>
      <c r="C28" s="3"/>
      <c r="D28" s="3"/>
      <c r="E28" s="6"/>
      <c r="F28" s="52">
        <v>0</v>
      </c>
      <c r="G28" s="52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>
      <c r="A30" s="7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>
      <c r="A31" s="7" t="s">
        <v>20</v>
      </c>
      <c r="B31" s="3"/>
      <c r="C31" s="3"/>
      <c r="D31" s="6"/>
      <c r="E31" s="6"/>
      <c r="F31" s="52">
        <v>964.76692800000001</v>
      </c>
      <c r="G31" s="52"/>
      <c r="I31" s="3"/>
      <c r="J31" s="3"/>
      <c r="K31" s="3"/>
      <c r="L31" s="3"/>
      <c r="M31" s="3"/>
      <c r="N31" s="3"/>
      <c r="O31" s="3"/>
      <c r="P31" s="3"/>
      <c r="Q31" s="3"/>
    </row>
    <row r="32" spans="1:17">
      <c r="A32" s="7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7" t="s">
        <v>22</v>
      </c>
      <c r="H33" s="3"/>
      <c r="I33" s="3"/>
      <c r="J33" s="1"/>
      <c r="K33" s="3"/>
      <c r="L33" s="52">
        <v>1.8595300000000001</v>
      </c>
      <c r="M33" s="52"/>
      <c r="N33" s="3"/>
      <c r="O33" s="82"/>
      <c r="P33" s="82"/>
      <c r="Q33" s="3"/>
    </row>
    <row r="34" spans="1:17">
      <c r="A34" s="3"/>
      <c r="B34" s="3"/>
      <c r="C34" s="3"/>
      <c r="D34" s="3"/>
      <c r="E34" s="3"/>
      <c r="F34" s="3"/>
      <c r="G34" s="7" t="s">
        <v>23</v>
      </c>
      <c r="H34" s="3"/>
      <c r="I34" s="3"/>
      <c r="J34" s="1"/>
      <c r="K34" s="3"/>
      <c r="L34" s="70">
        <v>592.72630900000013</v>
      </c>
      <c r="M34" s="70"/>
      <c r="N34" s="3"/>
      <c r="O34" s="74"/>
      <c r="P34" s="74"/>
      <c r="Q34" s="3"/>
    </row>
    <row r="35" spans="1:17">
      <c r="A35" s="3"/>
      <c r="B35" s="3"/>
      <c r="C35" s="3"/>
      <c r="D35" s="3"/>
      <c r="E35" s="3"/>
      <c r="F35" s="3"/>
      <c r="G35" s="7" t="s">
        <v>24</v>
      </c>
      <c r="H35" s="3"/>
      <c r="I35" s="3"/>
      <c r="J35" s="1"/>
      <c r="K35" s="3"/>
      <c r="L35" s="70">
        <v>61.342404000000002</v>
      </c>
      <c r="M35" s="70"/>
      <c r="N35" s="3"/>
      <c r="O35" s="74"/>
      <c r="P35" s="74"/>
      <c r="Q35" s="3"/>
    </row>
    <row r="36" spans="1:17">
      <c r="A36" s="3"/>
      <c r="B36" s="3"/>
      <c r="C36" s="3"/>
      <c r="D36" s="3"/>
      <c r="E36" s="3"/>
      <c r="F36" s="3"/>
      <c r="G36" s="7" t="s">
        <v>25</v>
      </c>
      <c r="H36" s="3"/>
      <c r="I36" s="3"/>
      <c r="J36" s="1"/>
      <c r="K36" s="3"/>
      <c r="L36" s="70">
        <v>292.93814199999997</v>
      </c>
      <c r="M36" s="70"/>
      <c r="N36" s="3"/>
      <c r="O36" s="74"/>
      <c r="P36" s="74"/>
      <c r="Q36" s="3"/>
    </row>
    <row r="37" spans="1:17">
      <c r="A37" s="3"/>
      <c r="B37" s="3"/>
      <c r="C37" s="3"/>
      <c r="D37" s="3"/>
      <c r="E37" s="3"/>
      <c r="F37" s="3"/>
      <c r="G37" s="7" t="s">
        <v>26</v>
      </c>
      <c r="H37" s="3"/>
      <c r="I37" s="3"/>
      <c r="J37" s="1"/>
      <c r="K37" s="3"/>
      <c r="L37" s="70">
        <v>15.900542999999999</v>
      </c>
      <c r="M37" s="70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3"/>
      <c r="M38" s="43"/>
      <c r="N38" s="3"/>
      <c r="O38" s="3"/>
      <c r="P38" s="3"/>
      <c r="Q38" s="3"/>
    </row>
    <row r="39" spans="1:17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52">
        <v>364.68700000000001</v>
      </c>
      <c r="K39" s="52"/>
      <c r="L39" s="4"/>
      <c r="M39" s="4"/>
      <c r="N39" s="4"/>
      <c r="O39" s="4"/>
      <c r="P39" s="4"/>
      <c r="Q39" s="4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7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5" t="s">
        <v>29</v>
      </c>
      <c r="B42" s="5"/>
      <c r="C42" s="52">
        <f>SUM(L45:M50)</f>
        <v>1027.3810000000001</v>
      </c>
      <c r="D42" s="52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8"/>
    </row>
    <row r="43" spans="1:17">
      <c r="A43" s="7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9"/>
      <c r="M44" s="9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53">
        <v>333.35300000000001</v>
      </c>
      <c r="M45" s="53"/>
      <c r="N45" s="3"/>
      <c r="O45" s="3"/>
      <c r="P45" s="3"/>
      <c r="Q45" s="3"/>
    </row>
    <row r="46" spans="1:17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72">
        <v>210.43899999999999</v>
      </c>
      <c r="M46" s="72"/>
      <c r="N46" s="3"/>
      <c r="O46" s="3"/>
      <c r="P46" s="3"/>
      <c r="Q46" s="3"/>
    </row>
    <row r="47" spans="1:17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72">
        <v>108.336</v>
      </c>
      <c r="M47" s="72"/>
      <c r="N47" s="3"/>
      <c r="O47" s="3"/>
      <c r="P47" s="3"/>
      <c r="Q47" s="3"/>
    </row>
    <row r="48" spans="1:17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46"/>
      <c r="M48" s="46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51">
        <v>175.316</v>
      </c>
      <c r="M49" s="51"/>
      <c r="N49" s="3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71">
        <v>199.93700000000001</v>
      </c>
      <c r="M50" s="71"/>
      <c r="N50" s="3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7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7" t="s">
        <v>36</v>
      </c>
      <c r="B53" s="3"/>
      <c r="C53" s="52">
        <v>1080757.6880000001</v>
      </c>
      <c r="D53" s="52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7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7" t="s">
        <v>38</v>
      </c>
      <c r="B56" s="3"/>
      <c r="C56" s="59">
        <v>0</v>
      </c>
      <c r="D56" s="5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7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7" t="s">
        <v>40</v>
      </c>
      <c r="B59" s="3"/>
      <c r="C59" s="6"/>
      <c r="D59" s="6"/>
      <c r="E59" s="52">
        <v>770085.10800000001</v>
      </c>
      <c r="F59" s="5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7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7" t="s">
        <v>41</v>
      </c>
      <c r="H61" s="3"/>
      <c r="I61" s="3"/>
      <c r="J61" s="3"/>
      <c r="K61" s="3"/>
      <c r="L61" s="54">
        <v>1027.3810000000001</v>
      </c>
      <c r="M61" s="54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7" t="s">
        <v>42</v>
      </c>
      <c r="H62" s="3"/>
      <c r="I62" s="3"/>
      <c r="J62" s="3"/>
      <c r="K62" s="3"/>
      <c r="L62" s="73">
        <v>386881.46399999998</v>
      </c>
      <c r="M62" s="73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7" t="s">
        <v>43</v>
      </c>
      <c r="H63" s="3"/>
      <c r="I63" s="3"/>
      <c r="J63" s="3"/>
      <c r="K63" s="3"/>
      <c r="L63" s="73">
        <v>35025.22</v>
      </c>
      <c r="M63" s="73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7" t="s">
        <v>44</v>
      </c>
      <c r="H64" s="3"/>
      <c r="I64" s="3"/>
      <c r="J64" s="3"/>
      <c r="K64" s="3"/>
      <c r="L64" s="73">
        <v>330233.14</v>
      </c>
      <c r="M64" s="73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7" t="s">
        <v>45</v>
      </c>
      <c r="H65" s="3"/>
      <c r="I65" s="3"/>
      <c r="J65" s="3"/>
      <c r="K65" s="3"/>
      <c r="L65" s="73">
        <v>16917.902999999998</v>
      </c>
      <c r="M65" s="73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7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7" t="s">
        <v>47</v>
      </c>
      <c r="B68" s="3"/>
      <c r="C68" s="52">
        <v>154772.20000000001</v>
      </c>
      <c r="D68" s="52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7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4" t="s">
        <v>49</v>
      </c>
      <c r="B71" s="4"/>
      <c r="C71" s="4"/>
      <c r="D71" s="4"/>
      <c r="E71" s="4"/>
      <c r="F71" s="52">
        <v>0</v>
      </c>
      <c r="G71" s="52"/>
      <c r="H71" s="4"/>
      <c r="I71" s="4"/>
      <c r="J71" s="4"/>
      <c r="K71" s="4"/>
      <c r="L71" s="29"/>
      <c r="M71" s="4"/>
      <c r="N71" s="4"/>
      <c r="O71" s="4"/>
      <c r="P71" s="4"/>
      <c r="Q71" s="4"/>
    </row>
    <row r="72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4"/>
      <c r="O72" s="4"/>
      <c r="P72" s="4"/>
      <c r="Q72" s="4"/>
    </row>
    <row r="73" spans="1:17" ht="15" customHeight="1">
      <c r="A73" s="60" t="s">
        <v>69</v>
      </c>
      <c r="B73" s="61"/>
      <c r="C73" s="61"/>
      <c r="D73" s="61"/>
      <c r="E73" s="61"/>
      <c r="F73" s="39"/>
      <c r="G73" s="39"/>
      <c r="H73" s="4"/>
      <c r="I73" s="4"/>
      <c r="J73" s="4"/>
      <c r="K73" s="4"/>
      <c r="L73" s="29"/>
      <c r="M73" s="4"/>
      <c r="N73" s="4"/>
      <c r="O73" s="4"/>
      <c r="P73" s="4"/>
      <c r="Q73" s="4"/>
    </row>
    <row r="74" spans="1:17">
      <c r="A74" s="61"/>
      <c r="B74" s="61"/>
      <c r="C74" s="61"/>
      <c r="D74" s="61"/>
      <c r="E74" s="61"/>
      <c r="F74" s="39"/>
      <c r="G74" s="39"/>
      <c r="H74" s="4"/>
      <c r="I74" s="4"/>
      <c r="J74" s="4"/>
      <c r="K74" s="4"/>
      <c r="L74" s="29"/>
      <c r="M74" s="4"/>
      <c r="N74" s="4"/>
      <c r="O74" s="4"/>
      <c r="P74" s="4"/>
      <c r="Q74" s="4"/>
    </row>
    <row r="75" spans="1:17">
      <c r="A75" s="61"/>
      <c r="B75" s="61"/>
      <c r="C75" s="61"/>
      <c r="D75" s="61"/>
      <c r="E75" s="61"/>
      <c r="F75" s="39"/>
      <c r="G75" s="39"/>
      <c r="H75" s="4"/>
      <c r="I75" s="4"/>
      <c r="J75" s="4"/>
      <c r="K75" s="4"/>
      <c r="L75" s="29"/>
      <c r="M75" s="4"/>
      <c r="N75" s="4"/>
      <c r="O75" s="4"/>
      <c r="P75" s="4"/>
      <c r="Q75" s="4"/>
    </row>
    <row r="76" spans="1:17">
      <c r="A76" s="61"/>
      <c r="B76" s="61"/>
      <c r="C76" s="61"/>
      <c r="D76" s="61"/>
      <c r="E76" s="61"/>
      <c r="F76" s="39"/>
      <c r="G76" s="39"/>
      <c r="H76" s="4"/>
      <c r="I76" s="4"/>
      <c r="J76" s="4"/>
      <c r="K76" s="4"/>
      <c r="L76" s="29"/>
      <c r="M76" s="4"/>
      <c r="N76" s="4"/>
      <c r="O76" s="4"/>
      <c r="P76" s="4"/>
      <c r="Q76" s="4"/>
    </row>
    <row r="77" spans="1:17">
      <c r="A77" s="4"/>
      <c r="B77" s="4"/>
      <c r="C77" s="4"/>
      <c r="D77" s="4"/>
      <c r="E77" s="4"/>
      <c r="F77" s="39"/>
      <c r="G77" s="39"/>
      <c r="H77" s="4"/>
      <c r="I77" s="4"/>
      <c r="J77" s="4"/>
      <c r="K77" s="4"/>
      <c r="L77" s="29"/>
      <c r="M77" s="4"/>
      <c r="N77" s="4"/>
      <c r="O77" s="4"/>
      <c r="P77" s="4"/>
      <c r="Q77" s="4"/>
    </row>
    <row r="78" spans="1:17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23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1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>
      <c r="A82" s="12"/>
      <c r="B82" s="13" t="s">
        <v>3</v>
      </c>
      <c r="C82" s="14" t="s">
        <v>4</v>
      </c>
      <c r="D82" s="14" t="s">
        <v>5</v>
      </c>
      <c r="E82" s="15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35" customHeight="1">
      <c r="A83" s="24" t="s">
        <v>62</v>
      </c>
      <c r="B83" s="56">
        <f>B84+B85+B86</f>
        <v>3.0910000000000002</v>
      </c>
      <c r="C83" s="57"/>
      <c r="D83" s="57"/>
      <c r="E83" s="58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28.5" customHeight="1">
      <c r="A84" s="24" t="s">
        <v>59</v>
      </c>
      <c r="B84" s="48">
        <f>'для РСК(в пределах норм.)'!B85:E85</f>
        <v>0.97799999999999998</v>
      </c>
      <c r="C84" s="49"/>
      <c r="D84" s="49"/>
      <c r="E84" s="50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>
      <c r="A85" s="24" t="s">
        <v>60</v>
      </c>
      <c r="B85" s="48">
        <f>'для РСК(в пределах норм.)'!B86:E86</f>
        <v>0.3</v>
      </c>
      <c r="C85" s="49"/>
      <c r="D85" s="49"/>
      <c r="E85" s="50"/>
    </row>
    <row r="86" spans="1:17" ht="30.75" thickBot="1">
      <c r="A86" s="25" t="s">
        <v>61</v>
      </c>
      <c r="B86" s="48">
        <f>'для РСК(в пределах норм.)'!B87:E87</f>
        <v>1.8129999999999999</v>
      </c>
      <c r="C86" s="49"/>
      <c r="D86" s="49"/>
      <c r="E86" s="50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>
      <c r="A87" s="26" t="s">
        <v>52</v>
      </c>
      <c r="B87" s="27">
        <f>B83</f>
        <v>3.0910000000000002</v>
      </c>
      <c r="C87" s="27">
        <f>B83</f>
        <v>3.0910000000000002</v>
      </c>
      <c r="D87" s="27">
        <f>B83</f>
        <v>3.0910000000000002</v>
      </c>
      <c r="E87" s="27">
        <f>B83</f>
        <v>3.0910000000000002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</sheetData>
  <mergeCells count="41">
    <mergeCell ref="A73:E76"/>
    <mergeCell ref="B83:E83"/>
    <mergeCell ref="B84:E84"/>
    <mergeCell ref="B85:E85"/>
    <mergeCell ref="B86:E86"/>
    <mergeCell ref="J39:K39"/>
    <mergeCell ref="C42:D42"/>
    <mergeCell ref="L45:M45"/>
    <mergeCell ref="L46:M46"/>
    <mergeCell ref="F71:G71"/>
    <mergeCell ref="L49:M49"/>
    <mergeCell ref="L50:M50"/>
    <mergeCell ref="C53:D53"/>
    <mergeCell ref="C56:D56"/>
    <mergeCell ref="E59:F59"/>
    <mergeCell ref="L61:M61"/>
    <mergeCell ref="L62:M62"/>
    <mergeCell ref="L63:M63"/>
    <mergeCell ref="L64:M64"/>
    <mergeCell ref="L65:M65"/>
    <mergeCell ref="C68:D68"/>
    <mergeCell ref="L47:M47"/>
    <mergeCell ref="L34:M34"/>
    <mergeCell ref="O34:P34"/>
    <mergeCell ref="L35:M35"/>
    <mergeCell ref="O35:P35"/>
    <mergeCell ref="L36:M36"/>
    <mergeCell ref="O36:P36"/>
    <mergeCell ref="L37:M37"/>
    <mergeCell ref="O33:P33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сети РСК</vt:lpstr>
      <vt:lpstr>с шин станций</vt:lpstr>
      <vt:lpstr>по договорам купли-продажи</vt:lpstr>
      <vt:lpstr>для ОАО "Оборонэнергосбыт"</vt:lpstr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zimovec-ds</cp:lastModifiedBy>
  <cp:lastPrinted>2013-11-14T11:22:33Z</cp:lastPrinted>
  <dcterms:created xsi:type="dcterms:W3CDTF">2012-06-18T12:12:35Z</dcterms:created>
  <dcterms:modified xsi:type="dcterms:W3CDTF">2014-06-16T05:27:14Z</dcterms:modified>
</cp:coreProperties>
</file>