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C42" i="10"/>
  <c r="C42" i="9"/>
  <c r="C42" i="8"/>
  <c r="C42" i="7"/>
  <c r="C42" i="6"/>
  <c r="C42" i="1" l="1"/>
  <c r="B86" i="8" l="1"/>
  <c r="B87" i="9" s="1"/>
  <c r="B86" i="10" s="1"/>
  <c r="B87" i="7"/>
  <c r="B86"/>
  <c r="B85" i="8" s="1"/>
  <c r="B86" i="9" s="1"/>
  <c r="B85" i="10" s="1"/>
  <c r="B85" i="7"/>
  <c r="B84" i="8" s="1"/>
  <c r="B86" i="6"/>
  <c r="B87"/>
  <c r="B85"/>
  <c r="B85" i="9" l="1"/>
  <c r="B84" i="10" s="1"/>
  <c r="B83" s="1"/>
  <c r="E87" s="1"/>
  <c r="B83" i="8"/>
  <c r="B87" i="10" l="1"/>
  <c r="C87"/>
  <c r="D87"/>
  <c r="B84" i="9" l="1"/>
  <c r="B84" i="7"/>
  <c r="B84" i="6"/>
  <c r="B84" i="1"/>
  <c r="E87" i="8" l="1"/>
  <c r="D87"/>
  <c r="C87"/>
  <c r="B87"/>
  <c r="D88" i="9"/>
  <c r="E88"/>
  <c r="B88"/>
  <c r="C88"/>
  <c r="E88" i="7" l="1"/>
  <c r="E88" i="6"/>
  <c r="E88" i="1"/>
  <c r="B88" i="7"/>
  <c r="C88"/>
  <c r="D88"/>
  <c r="B88" i="1"/>
  <c r="C88"/>
  <c r="D88"/>
  <c r="B88" i="6"/>
  <c r="C88"/>
  <c r="D88"/>
</calcChain>
</file>

<file path=xl/sharedStrings.xml><?xml version="1.0" encoding="utf-8"?>
<sst xmlns="http://schemas.openxmlformats.org/spreadsheetml/2006/main" count="412" uniqueCount="70">
  <si>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</si>
  <si>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</si>
  <si>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</si>
  <si>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</si>
  <si>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</si>
  <si>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</si>
  <si>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</si>
  <si>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</si>
  <si>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</si>
  <si>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</si>
  <si>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</si>
  <si>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</si>
  <si>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</si>
  <si>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</si>
  <si>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</si>
  <si>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</si>
  <si>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</si>
  <si>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</si>
  <si>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</si>
  <si>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</si>
  <si>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</si>
  <si>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</si>
  <si>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</si>
  <si>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</si>
  <si>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</si>
  <si>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</si>
  <si>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</si>
  <si>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</si>
  <si>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</si>
  <si>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</si>
  <si>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</si>
  <si>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</si>
  <si>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</si>
  <si>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</si>
  <si>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</si>
  <si>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</si>
  <si>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</si>
  <si>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</si>
  <si>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</si>
  <si>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</si>
  <si>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</si>
  <si>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</si>
  <si>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</si>
  <si>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</si>
  <si>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</si>
  <si>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</si>
  <si>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</si>
  <si>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</si>
  <si>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</si>
  <si>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</si>
  <si>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</si>
  <si>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</si>
  <si>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</si>
  <si>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</si>
  <si>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</si>
  <si>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</si>
  <si>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</si>
  <si>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</si>
  <si>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</si>
  <si>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</si>
  <si>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</si>
  <si>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</si>
  <si>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</si>
  <si>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</si>
  <si>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</si>
  <si>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от 150кВт до 670кВт: 12,93% * 1,11 * Цэ(м)</t>
  </si>
  <si>
    <t>для РСК (в пределах норм.)*</t>
  </si>
  <si>
    <t>для РСК (сверх норм.) *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</si>
  <si>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</si>
  <si>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май 2014г.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</si>
</sst>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selection activeCell="M7" sqref="M7"/>
    </sheetView>
  </sheetViews>
  <sheetFormatPr defaultRowHeight="15"/>
  <cols>
    <col min="1" max="1" width="19" customWidth="1"/>
    <col min="2" max="2" width="9.85546875" customWidth="1"/>
    <col min="3" max="5" width="10.28515625" customWidth="1"/>
    <col min="6" max="6" width="13.42578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</row>
    <row r="7" spans="1:18">
      <c r="A7" s="63"/>
      <c r="B7" s="63"/>
      <c r="C7" s="63"/>
      <c r="D7" s="63"/>
      <c r="E7" s="63"/>
      <c r="F7" s="63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2909.79</v>
      </c>
      <c r="H8" s="42">
        <v>3466.01</v>
      </c>
      <c r="I8" s="42">
        <v>4182.95</v>
      </c>
      <c r="J8" s="42">
        <v>5170.5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57" t="s">
        <v>65</v>
      </c>
      <c r="B76" s="58"/>
      <c r="C76" s="58"/>
      <c r="D76" s="58"/>
      <c r="E76" s="5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58"/>
      <c r="B77" s="58"/>
      <c r="C77" s="58"/>
      <c r="D77" s="58"/>
      <c r="E77" s="5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58"/>
      <c r="B78" s="58"/>
      <c r="C78" s="58"/>
      <c r="D78" s="58"/>
      <c r="E78" s="5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58"/>
      <c r="B79" s="58"/>
      <c r="C79" s="58"/>
      <c r="D79" s="58"/>
      <c r="E79" s="5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8">
        <v>794.07</v>
      </c>
      <c r="C83" s="39">
        <v>1350.29</v>
      </c>
      <c r="D83" s="39">
        <v>2067.23</v>
      </c>
      <c r="E83" s="40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3.5" customHeight="1">
      <c r="A84" s="24" t="s">
        <v>62</v>
      </c>
      <c r="B84" s="53">
        <f>B85+B86+B87</f>
        <v>3.0910000000000002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5.25" customHeight="1">
      <c r="A85" s="24" t="s">
        <v>59</v>
      </c>
      <c r="B85" s="44">
        <v>0.97799999999999998</v>
      </c>
      <c r="C85" s="45"/>
      <c r="D85" s="45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44">
        <v>0.3</v>
      </c>
      <c r="C86" s="45"/>
      <c r="D86" s="45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4">
        <v>1.8129999999999999</v>
      </c>
      <c r="C87" s="45"/>
      <c r="D87" s="45"/>
      <c r="E87" s="4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797.16100000000006</v>
      </c>
      <c r="C88" s="27">
        <f>C83+B84</f>
        <v>1353.3809999999999</v>
      </c>
      <c r="D88" s="27">
        <f>D83+B84</f>
        <v>2070.3209999999999</v>
      </c>
      <c r="E88" s="28">
        <f>E83+B84</f>
        <v>3057.8710000000001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O33:P33"/>
    <mergeCell ref="O34:P34"/>
    <mergeCell ref="O35:P35"/>
    <mergeCell ref="O36:P36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  <c r="R6" s="1"/>
    </row>
    <row r="7" spans="1:18">
      <c r="A7" s="63"/>
      <c r="B7" s="63"/>
      <c r="C7" s="63"/>
      <c r="D7" s="63"/>
      <c r="E7" s="63"/>
      <c r="F7" s="6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2">
        <v>2727.11</v>
      </c>
      <c r="H8" s="42">
        <v>3276.61</v>
      </c>
      <c r="I8" s="42">
        <v>3700.59</v>
      </c>
      <c r="J8" s="42">
        <v>4650.8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7" t="s">
        <v>65</v>
      </c>
      <c r="B76" s="58"/>
      <c r="C76" s="58"/>
      <c r="D76" s="58"/>
      <c r="E76" s="5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58"/>
      <c r="B77" s="58"/>
      <c r="C77" s="58"/>
      <c r="D77" s="58"/>
      <c r="E77" s="5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58"/>
      <c r="B78" s="58"/>
      <c r="C78" s="58"/>
      <c r="D78" s="58"/>
      <c r="E78" s="5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58"/>
      <c r="B79" s="58"/>
      <c r="C79" s="58"/>
      <c r="D79" s="58"/>
      <c r="E79" s="5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8">
        <v>611.3900000000001</v>
      </c>
      <c r="C83" s="39">
        <v>1160.8899999999999</v>
      </c>
      <c r="D83" s="39">
        <v>1584.87</v>
      </c>
      <c r="E83" s="40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3">
        <f>B85+B86+B87</f>
        <v>3.0910000000000002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44">
        <f>'сети РСК'!B85:E85</f>
        <v>0.97799999999999998</v>
      </c>
      <c r="C85" s="45"/>
      <c r="D85" s="45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4">
        <f>'сети РСК'!B86:E86</f>
        <v>0.3</v>
      </c>
      <c r="C86" s="45"/>
      <c r="D86" s="45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4">
        <f>'сети РСК'!B87:E87</f>
        <v>1.8129999999999999</v>
      </c>
      <c r="C87" s="45"/>
      <c r="D87" s="45"/>
      <c r="E87" s="4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614.48100000000011</v>
      </c>
      <c r="C88" s="27">
        <f>C83+B84</f>
        <v>1163.9809999999998</v>
      </c>
      <c r="D88" s="27">
        <f>D83+B84</f>
        <v>1587.9609999999998</v>
      </c>
      <c r="E88" s="28">
        <f>E83+B84</f>
        <v>2538.1709999999998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>
      <c r="A7" s="63"/>
      <c r="B7" s="63"/>
      <c r="C7" s="63"/>
      <c r="D7" s="63"/>
      <c r="E7" s="63"/>
      <c r="F7" s="6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2115.7199999999998</v>
      </c>
      <c r="H8" s="42">
        <v>2115.7199999999998</v>
      </c>
      <c r="I8" s="42">
        <v>2115.7199999999998</v>
      </c>
      <c r="J8" s="42">
        <v>2115.7199999999998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7" t="s">
        <v>65</v>
      </c>
      <c r="B76" s="58"/>
      <c r="C76" s="58"/>
      <c r="D76" s="58"/>
      <c r="E76" s="5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58"/>
      <c r="B77" s="58"/>
      <c r="C77" s="58"/>
      <c r="D77" s="58"/>
      <c r="E77" s="5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58"/>
      <c r="B78" s="58"/>
      <c r="C78" s="58"/>
      <c r="D78" s="58"/>
      <c r="E78" s="5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58"/>
      <c r="B79" s="58"/>
      <c r="C79" s="58"/>
      <c r="D79" s="58"/>
      <c r="E79" s="5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6"/>
      <c r="B80" s="36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3">
        <f>B85+B86+B87</f>
        <v>3.0910000000000002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4" t="s">
        <v>59</v>
      </c>
      <c r="B85" s="44">
        <f>'сети РСК'!B85:E85</f>
        <v>0.97799999999999998</v>
      </c>
      <c r="C85" s="45"/>
      <c r="D85" s="45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4">
        <f>'сети РСК'!B86:E86</f>
        <v>0.3</v>
      </c>
      <c r="C86" s="45"/>
      <c r="D86" s="45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4">
        <f>'сети РСК'!B87:E87</f>
        <v>1.8129999999999999</v>
      </c>
      <c r="C87" s="45"/>
      <c r="D87" s="45"/>
      <c r="E87" s="4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3.0910000000000002</v>
      </c>
      <c r="C88" s="27">
        <f>B84</f>
        <v>3.0910000000000002</v>
      </c>
      <c r="D88" s="27">
        <f>B84</f>
        <v>3.0910000000000002</v>
      </c>
      <c r="E88" s="34">
        <f>B84</f>
        <v>3.0910000000000002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>
      <c r="A7" s="63"/>
      <c r="B7" s="63"/>
      <c r="C7" s="63"/>
      <c r="D7" s="63"/>
      <c r="E7" s="63"/>
      <c r="F7" s="6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1850.56</v>
      </c>
      <c r="H8" s="10">
        <v>1850.56</v>
      </c>
      <c r="I8" s="10">
        <v>1850.56</v>
      </c>
      <c r="J8" s="10">
        <v>1850.56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4" t="s">
        <v>62</v>
      </c>
      <c r="B83" s="53">
        <f>B84+B85+B86</f>
        <v>3.0910000000000002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44">
        <f>'по договорам купли-продажи'!B85:E85</f>
        <v>0.97799999999999998</v>
      </c>
      <c r="C84" s="45"/>
      <c r="D84" s="45"/>
      <c r="E84" s="4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4">
        <f>'по договорам купли-продажи'!B86:E86</f>
        <v>0.3</v>
      </c>
      <c r="C85" s="45"/>
      <c r="D85" s="45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44">
        <f>'по договорам купли-продажи'!B87:E87</f>
        <v>1.8129999999999999</v>
      </c>
      <c r="C86" s="45"/>
      <c r="D86" s="45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3.0910000000000002</v>
      </c>
      <c r="C87" s="27">
        <f>B83</f>
        <v>3.0910000000000002</v>
      </c>
      <c r="D87" s="27">
        <f>B83</f>
        <v>3.0910000000000002</v>
      </c>
      <c r="E87" s="28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>
      <c r="A7" s="63"/>
      <c r="B7" s="63"/>
      <c r="C7" s="63"/>
      <c r="D7" s="63"/>
      <c r="E7" s="63"/>
      <c r="F7" s="63"/>
      <c r="G7" s="20" t="s">
        <v>3</v>
      </c>
      <c r="H7" s="20" t="s">
        <v>4</v>
      </c>
      <c r="I7" s="20" t="s">
        <v>5</v>
      </c>
      <c r="J7" s="20" t="s">
        <v>6</v>
      </c>
      <c r="L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1966.68</v>
      </c>
      <c r="H8" s="42">
        <v>1966.68</v>
      </c>
      <c r="I8" s="42">
        <v>1966.68</v>
      </c>
      <c r="J8" s="42">
        <v>1966.68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64">
        <v>116.11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3">
        <f>B85+B86+B87</f>
        <v>3.0910000000000002</v>
      </c>
      <c r="C84" s="54"/>
      <c r="D84" s="54"/>
      <c r="E84" s="5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>
      <c r="A85" s="24" t="s">
        <v>59</v>
      </c>
      <c r="B85" s="44">
        <f>'для ОАО "Оборонэнергосбыт"'!B84:E84</f>
        <v>0.97799999999999998</v>
      </c>
      <c r="C85" s="45"/>
      <c r="D85" s="45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4">
        <f>'для ОАО "Оборонэнергосбыт"'!B85:E85</f>
        <v>0.3</v>
      </c>
      <c r="C86" s="45"/>
      <c r="D86" s="45"/>
      <c r="E86" s="46"/>
    </row>
    <row r="87" spans="1:17" ht="30.75" thickBot="1">
      <c r="A87" s="25" t="s">
        <v>61</v>
      </c>
      <c r="B87" s="44">
        <f>'для ОАО "Оборонэнергосбыт"'!B86:E86</f>
        <v>1.8129999999999999</v>
      </c>
      <c r="C87" s="45"/>
      <c r="D87" s="45"/>
      <c r="E87" s="4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119.20099999999999</v>
      </c>
      <c r="C88" s="27">
        <f>B83+B84</f>
        <v>119.20099999999999</v>
      </c>
      <c r="D88" s="27">
        <f>B83+B84</f>
        <v>119.20099999999999</v>
      </c>
      <c r="E88" s="27">
        <f>B83+B84</f>
        <v>119.20099999999999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M18" sqref="M1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67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3"/>
      <c r="B6" s="63"/>
      <c r="C6" s="63"/>
      <c r="D6" s="63"/>
      <c r="E6" s="63"/>
      <c r="F6" s="63"/>
      <c r="G6" s="60" t="s">
        <v>2</v>
      </c>
      <c r="H6" s="61"/>
      <c r="I6" s="61"/>
      <c r="J6" s="62"/>
      <c r="L6" s="1"/>
      <c r="M6" s="1"/>
      <c r="N6" s="1"/>
      <c r="O6" s="1"/>
      <c r="P6" s="1"/>
      <c r="Q6" s="1"/>
    </row>
    <row r="7" spans="1:18">
      <c r="A7" s="63"/>
      <c r="B7" s="63"/>
      <c r="C7" s="63"/>
      <c r="D7" s="63"/>
      <c r="E7" s="63"/>
      <c r="F7" s="63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2">
        <v>2031.03</v>
      </c>
      <c r="H8" s="42">
        <v>2031.03</v>
      </c>
      <c r="I8" s="42">
        <v>2031.03</v>
      </c>
      <c r="J8" s="42">
        <v>2031.03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v>1847.473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2">
        <v>1165.32</v>
      </c>
      <c r="L18" s="52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2">
        <v>344846.18</v>
      </c>
      <c r="L20" s="52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6">
        <v>1.9781354734350201E-3</v>
      </c>
      <c r="C23" s="5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9">
        <v>1637.846</v>
      </c>
      <c r="L25" s="49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9">
        <v>0</v>
      </c>
      <c r="G28" s="49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9">
        <v>964.76692800000001</v>
      </c>
      <c r="G31" s="49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9">
        <v>1.8595300000000001</v>
      </c>
      <c r="M33" s="49"/>
      <c r="N33" s="3"/>
      <c r="O33" s="47"/>
      <c r="P33" s="47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49">
        <v>592.72630900000013</v>
      </c>
      <c r="M34" s="49"/>
      <c r="N34" s="3"/>
      <c r="O34" s="47"/>
      <c r="P34" s="47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49">
        <v>61.342404000000002</v>
      </c>
      <c r="M35" s="49"/>
      <c r="N35" s="3"/>
      <c r="O35" s="47"/>
      <c r="P35" s="47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49">
        <v>292.93814199999997</v>
      </c>
      <c r="M36" s="49"/>
      <c r="N36" s="3"/>
      <c r="O36" s="47"/>
      <c r="P36" s="47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49">
        <v>15.900542999999999</v>
      </c>
      <c r="M37" s="49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9">
        <v>364.68700000000001</v>
      </c>
      <c r="K39" s="49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9">
        <f>SUM(L45:M50)</f>
        <v>1027.3810000000001</v>
      </c>
      <c r="D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0">
        <v>333.35300000000001</v>
      </c>
      <c r="M45" s="50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0">
        <v>210.43899999999999</v>
      </c>
      <c r="M46" s="50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0">
        <v>108.336</v>
      </c>
      <c r="M47" s="50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3"/>
      <c r="M48" s="43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48">
        <v>175.316</v>
      </c>
      <c r="M49" s="4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48">
        <v>199.93700000000001</v>
      </c>
      <c r="M50" s="48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9">
        <v>1080757.6880000001</v>
      </c>
      <c r="D53" s="4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6">
        <v>0</v>
      </c>
      <c r="D56" s="5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9">
        <v>770085.10800000001</v>
      </c>
      <c r="F59" s="4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1027.3810000000001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386881.46399999998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35025.22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330233.14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16917.902999999998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9">
        <v>154772.20000000001</v>
      </c>
      <c r="D68" s="4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9">
        <v>0</v>
      </c>
      <c r="G71" s="49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57" t="s">
        <v>68</v>
      </c>
      <c r="B73" s="58"/>
      <c r="C73" s="58"/>
      <c r="D73" s="58"/>
      <c r="E73" s="58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58"/>
      <c r="B74" s="58"/>
      <c r="C74" s="58"/>
      <c r="D74" s="58"/>
      <c r="E74" s="58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58"/>
      <c r="B75" s="58"/>
      <c r="C75" s="58"/>
      <c r="D75" s="58"/>
      <c r="E75" s="58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58"/>
      <c r="B76" s="58"/>
      <c r="C76" s="58"/>
      <c r="D76" s="58"/>
      <c r="E76" s="58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62</v>
      </c>
      <c r="B83" s="53">
        <f>B84+B85+B86</f>
        <v>3.0910000000000002</v>
      </c>
      <c r="C83" s="54"/>
      <c r="D83" s="54"/>
      <c r="E83" s="5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44">
        <f>'для РСК(в пределах норм.)'!B85:E85</f>
        <v>0.97799999999999998</v>
      </c>
      <c r="C84" s="45"/>
      <c r="D84" s="45"/>
      <c r="E84" s="4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4">
        <f>'для РСК(в пределах норм.)'!B86:E86</f>
        <v>0.3</v>
      </c>
      <c r="C85" s="45"/>
      <c r="D85" s="45"/>
      <c r="E85" s="46"/>
    </row>
    <row r="86" spans="1:17" ht="30.75" thickBot="1">
      <c r="A86" s="25" t="s">
        <v>61</v>
      </c>
      <c r="B86" s="44">
        <f>'для РСК(в пределах норм.)'!B87:E87</f>
        <v>1.8129999999999999</v>
      </c>
      <c r="C86" s="45"/>
      <c r="D86" s="45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3.0910000000000002</v>
      </c>
      <c r="C87" s="27">
        <f>B83</f>
        <v>3.0910000000000002</v>
      </c>
      <c r="D87" s="27">
        <f>B83</f>
        <v>3.0910000000000002</v>
      </c>
      <c r="E87" s="27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2014-06-16T05:31:09Z</dcterms:modified>
</cp:coreProperties>
</file>