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H14" i="9"/>
  <c r="H14" i="8"/>
  <c r="H14" i="7"/>
  <c r="H14" i="6"/>
  <c r="H14" i="1"/>
  <c r="H14" i="10" l="1"/>
  <c r="B83" l="1"/>
  <c r="E87" s="1"/>
  <c r="B87" l="1"/>
  <c r="D87"/>
  <c r="C87"/>
  <c r="B84" i="9" l="1"/>
  <c r="B84" i="7"/>
  <c r="B84" i="6"/>
  <c r="B83" i="8"/>
  <c r="B84" i="1"/>
  <c r="E87" i="8" l="1"/>
  <c r="D87"/>
  <c r="C87"/>
  <c r="B87"/>
  <c r="D88" i="9"/>
  <c r="E88" l="1"/>
  <c r="B88"/>
  <c r="C88"/>
  <c r="E88" i="7" l="1"/>
  <c r="E88" i="6"/>
  <c r="E88" i="1"/>
  <c r="B88" i="7"/>
  <c r="C88"/>
  <c r="D88"/>
  <c r="B88" i="1"/>
  <c r="C88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<sst xmlns="http://schemas.openxmlformats.org/spreadsheetml/2006/main" count="412" uniqueCount="71">
  <si>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</si>
  <si>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</si>
  <si>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</si>
  <si>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</si>
  <si>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</si>
  <si>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</si>
  <si>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</si>
  <si>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</si>
  <si>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</si>
  <si>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</si>
  <si>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</si>
  <si>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</si>
  <si>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</si>
  <si>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</si>
  <si>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</si>
  <si>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</si>
  <si>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</si>
  <si>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</si>
  <si>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</si>
  <si>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</si>
  <si>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</si>
  <si>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</si>
  <si>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</si>
  <si>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</si>
  <si>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</si>
  <si>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</si>
  <si>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</si>
  <si>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</si>
  <si>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</si>
  <si>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</si>
  <si>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</si>
  <si>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</si>
  <si>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</si>
  <si>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</si>
  <si>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</si>
  <si>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</si>
  <si>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</si>
  <si>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</si>
  <si>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</si>
  <si>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</si>
  <si>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</si>
  <si>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</si>
  <si>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</si>
  <si>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</si>
  <si>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</si>
  <si>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</si>
  <si>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</si>
  <si>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</si>
  <si>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</si>
  <si>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</si>
  <si>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</si>
  <si>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</si>
  <si>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</si>
  <si>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</si>
  <si>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</si>
  <si>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</si>
  <si>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</si>
  <si>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</si>
  <si>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</si>
  <si>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</si>
  <si>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</si>
  <si>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</si>
  <si>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</si>
  <si>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Справочно:</t>
  </si>
  <si>
    <t>Плата за услуги, руб./МВтч</t>
  </si>
  <si>
    <t>Формула расчета сбытовой надбавки для потребителей ОАО 'Самараэнерго' с максимальной мощностью электроустановок менее 150кВт: 13,94% * 1,11 * Цэ(м)</t>
  </si>
  <si>
    <t>для РСК (в пределах норм.)*</t>
  </si>
  <si>
    <t>для РСК (сверх норм.) *</t>
  </si>
  <si>
    <t>Март 2014</t>
  </si>
  <si>
    <t>* с учетом платы за услуги и без сбытовой надбавки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</si>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</sst>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inden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/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L12" sqref="L12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4.85546875" customWidth="1"/>
    <col min="16" max="16" width="16.140625" bestFit="1" customWidth="1"/>
    <col min="17" max="17" width="9.85546875" bestFit="1" customWidth="1"/>
    <col min="18" max="18" width="12.28515625" customWidth="1"/>
    <col min="19" max="19" width="9.85546875" bestFit="1" customWidth="1"/>
  </cols>
  <sheetData>
    <row r="1" spans="1:19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9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68"/>
      <c r="B6" s="68"/>
      <c r="C6" s="68"/>
      <c r="D6" s="68"/>
      <c r="E6" s="68"/>
      <c r="F6" s="68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9">
      <c r="A7" s="68"/>
      <c r="B7" s="68"/>
      <c r="C7" s="68"/>
      <c r="D7" s="68"/>
      <c r="E7" s="68"/>
      <c r="F7" s="68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10">
        <v>2794.83</v>
      </c>
      <c r="H8" s="10">
        <v>3351.05</v>
      </c>
      <c r="I8" s="10">
        <v>4067.99</v>
      </c>
      <c r="J8" s="10">
        <v>5055.54</v>
      </c>
      <c r="L8" s="1"/>
      <c r="M8" s="1"/>
      <c r="N8" s="1"/>
      <c r="P8" s="37"/>
      <c r="Q8" s="37"/>
      <c r="R8" s="37"/>
      <c r="S8" s="37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67">
        <f>K18+B23*K20+F71</f>
        <v>1730.2491639179289</v>
      </c>
      <c r="I14" s="67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6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1042.94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350455.1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1.9611903605281501E-3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21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1904.6130000000001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1065.2906149999999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1">
        <v>3.2147839999999999</v>
      </c>
      <c r="M33" s="51"/>
      <c r="N33" s="3"/>
      <c r="O33" s="49"/>
      <c r="P33" s="49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635.54794599999991</v>
      </c>
      <c r="M34" s="50"/>
      <c r="N34" s="3"/>
      <c r="O34" s="49"/>
      <c r="P34" s="49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62.150531999999998</v>
      </c>
      <c r="M35" s="50"/>
      <c r="N35" s="3"/>
      <c r="O35" s="49"/>
      <c r="P35" s="49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349.169104</v>
      </c>
      <c r="M36" s="50"/>
      <c r="N36" s="3"/>
      <c r="O36" s="49"/>
      <c r="P36" s="49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15.208249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326.27300000000002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1669.7380000000001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475.7264399168954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362.84146952829951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206.16691777573223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0">
        <v>250.19231958006065</v>
      </c>
      <c r="M49" s="50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0">
        <v>374.8108531990124</v>
      </c>
      <c r="M50" s="50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1282370.743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882300.13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v>1669.7380000000001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485126.19500000001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39126.178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340440.72499999998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15937.294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138469.6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1" t="s">
        <v>65</v>
      </c>
      <c r="B76" s="62"/>
      <c r="C76" s="62"/>
      <c r="D76" s="62"/>
      <c r="E76" s="6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2"/>
      <c r="B77" s="62"/>
      <c r="C77" s="62"/>
      <c r="D77" s="62"/>
      <c r="E77" s="6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2"/>
      <c r="B78" s="62"/>
      <c r="C78" s="62"/>
      <c r="D78" s="62"/>
      <c r="E78" s="6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2"/>
      <c r="B79" s="62"/>
      <c r="C79" s="62"/>
      <c r="D79" s="62"/>
      <c r="E79" s="6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40">
        <v>794.07</v>
      </c>
      <c r="C83" s="41">
        <v>1350.29</v>
      </c>
      <c r="D83" s="41">
        <v>2067.23</v>
      </c>
      <c r="E83" s="42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62</v>
      </c>
      <c r="B84" s="54">
        <f>B85+B86+B87</f>
        <v>2.7846523356093131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57">
        <v>0.91279319593772124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57">
        <v>0.27979095788525798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6">
        <v>1.5920681817863336</v>
      </c>
      <c r="C87" s="47"/>
      <c r="D87" s="47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796.85465233560933</v>
      </c>
      <c r="C88" s="27">
        <f>C83+B84</f>
        <v>1353.0746523356092</v>
      </c>
      <c r="D88" s="27">
        <f>D83+B84</f>
        <v>2070.0146523356093</v>
      </c>
      <c r="E88" s="28">
        <f>E83+B84</f>
        <v>3057.5646523356095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O33:P33"/>
    <mergeCell ref="O34:P34"/>
    <mergeCell ref="O35:P35"/>
    <mergeCell ref="O36:P36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G9" sqref="G9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9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68"/>
      <c r="B6" s="68"/>
      <c r="C6" s="68"/>
      <c r="D6" s="68"/>
      <c r="E6" s="68"/>
      <c r="F6" s="68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  <c r="R6" s="1"/>
      <c r="S6" s="1"/>
    </row>
    <row r="7" spans="1:19">
      <c r="A7" s="68"/>
      <c r="B7" s="68"/>
      <c r="C7" s="68"/>
      <c r="D7" s="68"/>
      <c r="E7" s="68"/>
      <c r="F7" s="6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10">
        <v>2612.15</v>
      </c>
      <c r="H8" s="10">
        <v>3161.65</v>
      </c>
      <c r="I8" s="10">
        <v>3585.63</v>
      </c>
      <c r="J8" s="10">
        <v>4535.84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67">
        <f>K18+B23*K20+F71</f>
        <v>1730.2491639179289</v>
      </c>
      <c r="I14" s="67"/>
      <c r="J14" s="4"/>
      <c r="K14" s="4"/>
      <c r="L14" s="29"/>
      <c r="M14" s="4"/>
      <c r="N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1042.94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350455.1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1.9611903605281501E-3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1904.6130000000001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1065.2906149999999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1">
        <v>3.2147839999999999</v>
      </c>
      <c r="M33" s="51"/>
      <c r="N33" s="3"/>
      <c r="O33" s="49"/>
      <c r="P33" s="49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635.54794599999991</v>
      </c>
      <c r="M34" s="50"/>
      <c r="N34" s="3"/>
      <c r="O34" s="49"/>
      <c r="P34" s="49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62.150531999999998</v>
      </c>
      <c r="M35" s="50"/>
      <c r="N35" s="3"/>
      <c r="O35" s="49"/>
      <c r="P35" s="49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349.169104</v>
      </c>
      <c r="M36" s="50"/>
      <c r="N36" s="3"/>
      <c r="O36" s="49"/>
      <c r="P36" s="49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15.208249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326.27300000000002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1669.7380000000001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475.7264399168954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362.84146952829951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206.16691777573223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0">
        <v>250.19231958006065</v>
      </c>
      <c r="M49" s="50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0">
        <v>374.8108531990124</v>
      </c>
      <c r="M50" s="50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1282370.743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882300.13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v>1669.7380000000001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485126.19500000001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39126.178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340440.72499999998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15937.294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138469.6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1" t="s">
        <v>65</v>
      </c>
      <c r="B76" s="62"/>
      <c r="C76" s="62"/>
      <c r="D76" s="62"/>
      <c r="E76" s="6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2"/>
      <c r="B77" s="62"/>
      <c r="C77" s="62"/>
      <c r="D77" s="62"/>
      <c r="E77" s="6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2"/>
      <c r="B78" s="62"/>
      <c r="C78" s="62"/>
      <c r="D78" s="62"/>
      <c r="E78" s="6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2"/>
      <c r="B79" s="62"/>
      <c r="C79" s="62"/>
      <c r="D79" s="62"/>
      <c r="E79" s="6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40">
        <v>611.3900000000001</v>
      </c>
      <c r="C83" s="41">
        <v>1160.8899999999999</v>
      </c>
      <c r="D83" s="41">
        <v>1584.87</v>
      </c>
      <c r="E83" s="42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4">
        <f>B85+B86+B87</f>
        <v>2.7846523356093131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57">
        <v>0.91279319593772124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7">
        <v>0.27979095788525798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6">
        <v>1.5920681817863336</v>
      </c>
      <c r="C87" s="47"/>
      <c r="D87" s="47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614.17465233560938</v>
      </c>
      <c r="C88" s="27">
        <f>C83+B84</f>
        <v>1163.6746523356092</v>
      </c>
      <c r="D88" s="27">
        <f>D83+B84</f>
        <v>1587.6546523356092</v>
      </c>
      <c r="E88" s="28">
        <f>E83+B84</f>
        <v>2537.8646523356092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9" sqref="G9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8"/>
      <c r="B6" s="68"/>
      <c r="C6" s="68"/>
      <c r="D6" s="68"/>
      <c r="E6" s="68"/>
      <c r="F6" s="68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8">
      <c r="A7" s="68"/>
      <c r="B7" s="68"/>
      <c r="C7" s="68"/>
      <c r="D7" s="68"/>
      <c r="E7" s="68"/>
      <c r="F7" s="6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8">
      <c r="A8" s="19" t="s">
        <v>7</v>
      </c>
      <c r="B8" s="19"/>
      <c r="C8" s="19"/>
      <c r="D8" s="19"/>
      <c r="E8" s="19"/>
      <c r="F8" s="19"/>
      <c r="G8" s="10">
        <v>2000.76</v>
      </c>
      <c r="H8" s="10">
        <v>2000.76</v>
      </c>
      <c r="I8" s="10">
        <v>2000.76</v>
      </c>
      <c r="J8" s="10">
        <v>2000.76</v>
      </c>
      <c r="L8" s="1"/>
      <c r="M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</row>
    <row r="14" spans="1:18">
      <c r="A14" s="4" t="s">
        <v>9</v>
      </c>
      <c r="B14" s="4"/>
      <c r="C14" s="4"/>
      <c r="D14" s="4"/>
      <c r="E14" s="4"/>
      <c r="F14" s="4"/>
      <c r="G14" s="4"/>
      <c r="H14" s="67">
        <f>K18+B23*K20+F71</f>
        <v>1730.2491639179289</v>
      </c>
      <c r="I14" s="67"/>
      <c r="J14" s="4"/>
      <c r="K14" s="4"/>
      <c r="L14" s="29"/>
      <c r="M14" s="4"/>
      <c r="N14" s="4"/>
      <c r="O14" s="1"/>
      <c r="P14" s="1"/>
      <c r="Q14" s="1"/>
      <c r="R14" s="1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1042.94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350455.1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1.9611903605281501E-3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1904.6130000000001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1065.2906149999999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1">
        <v>3.2147839999999999</v>
      </c>
      <c r="M33" s="51"/>
      <c r="N33" s="3"/>
      <c r="O33" s="49"/>
      <c r="P33" s="49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635.54794599999991</v>
      </c>
      <c r="M34" s="50"/>
      <c r="N34" s="3"/>
      <c r="O34" s="49"/>
      <c r="P34" s="49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62.150531999999998</v>
      </c>
      <c r="M35" s="50"/>
      <c r="N35" s="3"/>
      <c r="O35" s="49"/>
      <c r="P35" s="49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349.169104</v>
      </c>
      <c r="M36" s="50"/>
      <c r="N36" s="3"/>
      <c r="O36" s="49"/>
      <c r="P36" s="49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15.208249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326.27300000000002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1669.7380000000001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475.7264399168954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362.84146952829951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206.16691777573223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0">
        <v>250.19231958006065</v>
      </c>
      <c r="M49" s="50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0">
        <v>374.8108531990124</v>
      </c>
      <c r="M50" s="50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1282370.743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882300.13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v>1669.7380000000001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485126.19500000001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39126.178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340440.72499999998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15937.294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138469.6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1" t="s">
        <v>65</v>
      </c>
      <c r="B76" s="62"/>
      <c r="C76" s="62"/>
      <c r="D76" s="62"/>
      <c r="E76" s="6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2"/>
      <c r="B77" s="62"/>
      <c r="C77" s="62"/>
      <c r="D77" s="62"/>
      <c r="E77" s="6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2"/>
      <c r="B78" s="62"/>
      <c r="C78" s="62"/>
      <c r="D78" s="62"/>
      <c r="E78" s="6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2"/>
      <c r="B79" s="62"/>
      <c r="C79" s="62"/>
      <c r="D79" s="62"/>
      <c r="E79" s="6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8"/>
      <c r="B80" s="38"/>
      <c r="C80" s="38"/>
      <c r="D80" s="38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4">
        <f>B85+B86+B87</f>
        <v>2.7846523356093131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57">
        <v>0.91279319593772124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7">
        <v>0.27979095788525798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6">
        <v>1.5920681817863336</v>
      </c>
      <c r="C87" s="47"/>
      <c r="D87" s="47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2.7846523356093131</v>
      </c>
      <c r="C88" s="27">
        <f>B84</f>
        <v>2.7846523356093131</v>
      </c>
      <c r="D88" s="27">
        <f>B84</f>
        <v>2.7846523356093131</v>
      </c>
      <c r="E88" s="34">
        <f>B84</f>
        <v>2.7846523356093131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0" zoomScaleNormal="80" workbookViewId="0">
      <selection activeCell="G9" sqref="G9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7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68"/>
      <c r="B6" s="68"/>
      <c r="C6" s="68"/>
      <c r="D6" s="68"/>
      <c r="E6" s="68"/>
      <c r="F6" s="68"/>
      <c r="G6" s="64" t="s">
        <v>2</v>
      </c>
      <c r="H6" s="65"/>
      <c r="I6" s="65"/>
      <c r="J6" s="66"/>
      <c r="L6" s="1"/>
      <c r="M6" s="1"/>
    </row>
    <row r="7" spans="1:17">
      <c r="A7" s="68"/>
      <c r="B7" s="68"/>
      <c r="C7" s="68"/>
      <c r="D7" s="68"/>
      <c r="E7" s="68"/>
      <c r="F7" s="6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10">
        <v>1733.03</v>
      </c>
      <c r="H8" s="10">
        <v>1733.03</v>
      </c>
      <c r="I8" s="10">
        <v>1733.03</v>
      </c>
      <c r="J8" s="10">
        <v>1733.03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69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67">
        <f>K18+B23*K20+F71</f>
        <v>1730.2491639179289</v>
      </c>
      <c r="I14" s="67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1042.94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350455.1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1.9611903605281501E-3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1904.6130000000001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1065.2906149999999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1">
        <v>3.2147839999999999</v>
      </c>
      <c r="M33" s="51"/>
      <c r="N33" s="3"/>
      <c r="O33" s="49"/>
      <c r="P33" s="49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635.54794599999991</v>
      </c>
      <c r="M34" s="50"/>
      <c r="N34" s="3"/>
      <c r="O34" s="49"/>
      <c r="P34" s="49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62.150531999999998</v>
      </c>
      <c r="M35" s="50"/>
      <c r="N35" s="3"/>
      <c r="O35" s="49"/>
      <c r="P35" s="49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349.169104</v>
      </c>
      <c r="M36" s="50"/>
      <c r="N36" s="3"/>
      <c r="O36" s="49"/>
      <c r="P36" s="49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15.208249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326.27300000000002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1669.7380000000001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475.7264399168954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362.84146952829951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206.16691777573223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0">
        <v>250.19231958006065</v>
      </c>
      <c r="M49" s="50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0">
        <v>374.8108531990124</v>
      </c>
      <c r="M50" s="50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1282370.743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882300.13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v>1669.7380000000001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485126.19500000001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39126.178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340440.72499999998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15937.294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138469.6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62</v>
      </c>
      <c r="B83" s="54">
        <f>B84+B85+B86</f>
        <v>2.7846523356093131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57">
        <v>0.91279319593772124</v>
      </c>
      <c r="C84" s="58"/>
      <c r="D84" s="58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7">
        <v>0.27979095788525798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46">
        <v>1.5920681817863336</v>
      </c>
      <c r="C86" s="47"/>
      <c r="D86" s="47"/>
      <c r="E86" s="4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2.7846523356093131</v>
      </c>
      <c r="C87" s="27">
        <f>B83</f>
        <v>2.7846523356093131</v>
      </c>
      <c r="D87" s="27">
        <f>B83</f>
        <v>2.7846523356093131</v>
      </c>
      <c r="E87" s="28">
        <f>B83</f>
        <v>2.7846523356093131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L45:M45"/>
    <mergeCell ref="L46:M46"/>
    <mergeCell ref="L47:M47"/>
    <mergeCell ref="L49:M49"/>
    <mergeCell ref="L50:M50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66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8"/>
      <c r="B6" s="68"/>
      <c r="C6" s="68"/>
      <c r="D6" s="68"/>
      <c r="E6" s="68"/>
      <c r="F6" s="68"/>
      <c r="G6" s="64" t="s">
        <v>2</v>
      </c>
      <c r="H6" s="65"/>
      <c r="I6" s="65"/>
      <c r="J6" s="66"/>
      <c r="L6" s="1"/>
      <c r="M6" s="1"/>
    </row>
    <row r="7" spans="1:18">
      <c r="A7" s="68"/>
      <c r="B7" s="68"/>
      <c r="C7" s="68"/>
      <c r="D7" s="68"/>
      <c r="E7" s="68"/>
      <c r="F7" s="6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1849.15</v>
      </c>
      <c r="H8" s="10">
        <v>1849.15</v>
      </c>
      <c r="I8" s="10">
        <v>1849.15</v>
      </c>
      <c r="J8" s="10">
        <v>1849.15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7">
        <f>K18+B23*K20+F71</f>
        <v>1730.2491639179289</v>
      </c>
      <c r="I14" s="67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1042.94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350455.1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1.9611903605281501E-3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1904.6130000000001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1065.2906149999999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1">
        <v>3.2147839999999999</v>
      </c>
      <c r="M33" s="51"/>
      <c r="N33" s="3"/>
      <c r="O33" s="49"/>
      <c r="P33" s="49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635.54794599999991</v>
      </c>
      <c r="M34" s="50"/>
      <c r="N34" s="3"/>
      <c r="O34" s="49"/>
      <c r="P34" s="49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62.150531999999998</v>
      </c>
      <c r="M35" s="50"/>
      <c r="N35" s="3"/>
      <c r="O35" s="49"/>
      <c r="P35" s="49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349.169104</v>
      </c>
      <c r="M36" s="50"/>
      <c r="N36" s="3"/>
      <c r="O36" s="49"/>
      <c r="P36" s="49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15.208249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326.27300000000002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1669.7380000000001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475.7264399168954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362.84146952829951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206.16691777573223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0">
        <v>250.19231958006065</v>
      </c>
      <c r="M49" s="50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0">
        <v>374.8108531990124</v>
      </c>
      <c r="M50" s="50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1282370.743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882300.13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v>1669.7380000000001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485126.19500000001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39126.178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340440.72499999998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15937.294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138469.6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69">
        <v>116.11</v>
      </c>
      <c r="C83" s="70"/>
      <c r="D83" s="70"/>
      <c r="E83" s="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4">
        <f>B85+B86+B87</f>
        <v>2.7846523356093131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57">
        <v>0.91279319593772124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7">
        <v>0.27979095788525798</v>
      </c>
      <c r="C86" s="58"/>
      <c r="D86" s="58"/>
      <c r="E86" s="59"/>
    </row>
    <row r="87" spans="1:17" ht="30.75" thickBot="1">
      <c r="A87" s="25" t="s">
        <v>61</v>
      </c>
      <c r="B87" s="46">
        <v>1.5920681817863336</v>
      </c>
      <c r="C87" s="47"/>
      <c r="D87" s="47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118.89465233560931</v>
      </c>
      <c r="C88" s="27">
        <f>B83+B84</f>
        <v>118.89465233560931</v>
      </c>
      <c r="D88" s="27">
        <f>B83+B84</f>
        <v>118.89465233560931</v>
      </c>
      <c r="E88" s="27">
        <f>B83+B84</f>
        <v>118.89465233560931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67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8"/>
      <c r="B6" s="68"/>
      <c r="C6" s="68"/>
      <c r="D6" s="68"/>
      <c r="E6" s="68"/>
      <c r="F6" s="68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8">
      <c r="A7" s="68"/>
      <c r="B7" s="68"/>
      <c r="C7" s="68"/>
      <c r="D7" s="68"/>
      <c r="E7" s="68"/>
      <c r="F7" s="6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v>1902.05</v>
      </c>
      <c r="H8" s="45">
        <v>1902.05</v>
      </c>
      <c r="I8" s="45">
        <v>1902.05</v>
      </c>
      <c r="J8" s="45">
        <v>1902.05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7">
        <f>K18+B23*K20+F71</f>
        <v>1730.2491639179289</v>
      </c>
      <c r="I14" s="67"/>
      <c r="J14" s="4"/>
      <c r="K14" s="4"/>
      <c r="L14" s="29"/>
      <c r="M14" s="4"/>
      <c r="N14" s="29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1042.94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350455.1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1.9611903605281501E-3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1904.6130000000001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1065.2906149999999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1">
        <v>3.2147839999999999</v>
      </c>
      <c r="M33" s="51"/>
      <c r="N33" s="3"/>
      <c r="O33" s="72"/>
      <c r="P33" s="72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635.54794599999991</v>
      </c>
      <c r="M34" s="50"/>
      <c r="N34" s="3"/>
      <c r="O34" s="49"/>
      <c r="P34" s="49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62.150531999999998</v>
      </c>
      <c r="M35" s="50"/>
      <c r="N35" s="3"/>
      <c r="O35" s="49"/>
      <c r="P35" s="49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349.169104</v>
      </c>
      <c r="M36" s="50"/>
      <c r="N36" s="3"/>
      <c r="O36" s="49"/>
      <c r="P36" s="49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15.208249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326.27300000000002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1669.7380000000001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475.7264399168954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362.84146952829951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206.16691777573223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0">
        <v>250.19231958006065</v>
      </c>
      <c r="M49" s="50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0">
        <v>374.8108531990124</v>
      </c>
      <c r="M50" s="50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1282370.743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882300.13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v>1669.7380000000001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0">
        <v>485126.19500000001</v>
      </c>
      <c r="M62" s="5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0">
        <v>39126.178</v>
      </c>
      <c r="M63" s="5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0">
        <v>340440.72499999998</v>
      </c>
      <c r="M64" s="5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0">
        <v>15937.294</v>
      </c>
      <c r="M65" s="5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138469.6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1" t="s">
        <v>70</v>
      </c>
      <c r="B73" s="62"/>
      <c r="C73" s="62"/>
      <c r="D73" s="62"/>
      <c r="E73" s="62"/>
      <c r="F73" s="39"/>
      <c r="G73" s="39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2"/>
      <c r="B74" s="62"/>
      <c r="C74" s="62"/>
      <c r="D74" s="62"/>
      <c r="E74" s="62"/>
      <c r="F74" s="39"/>
      <c r="G74" s="39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2"/>
      <c r="B75" s="62"/>
      <c r="C75" s="62"/>
      <c r="D75" s="62"/>
      <c r="E75" s="62"/>
      <c r="F75" s="39"/>
      <c r="G75" s="39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2"/>
      <c r="B76" s="62"/>
      <c r="C76" s="62"/>
      <c r="D76" s="62"/>
      <c r="E76" s="62"/>
      <c r="F76" s="39"/>
      <c r="G76" s="39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9"/>
      <c r="G77" s="39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62</v>
      </c>
      <c r="B83" s="54">
        <f>B84+B85+B86</f>
        <v>2.7850000000000001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57">
        <v>0.91300000000000003</v>
      </c>
      <c r="C84" s="58"/>
      <c r="D84" s="58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7">
        <v>0.28000000000000003</v>
      </c>
      <c r="C85" s="58"/>
      <c r="D85" s="58"/>
      <c r="E85" s="59"/>
    </row>
    <row r="86" spans="1:17" ht="30.75" thickBot="1">
      <c r="A86" s="25" t="s">
        <v>61</v>
      </c>
      <c r="B86" s="46">
        <v>1.5920000000000001</v>
      </c>
      <c r="C86" s="47"/>
      <c r="D86" s="47"/>
      <c r="E86" s="4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2.7850000000000001</v>
      </c>
      <c r="C87" s="27">
        <f>B83</f>
        <v>2.7850000000000001</v>
      </c>
      <c r="D87" s="27">
        <f>B83</f>
        <v>2.7850000000000001</v>
      </c>
      <c r="E87" s="27">
        <f>B83</f>
        <v>2.7850000000000001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2014-04-16T05:07:40Z</dcterms:modified>
</cp:coreProperties>
</file>