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8" i="1" l="1"/>
  <c r="D7" i="1"/>
  <c r="D6" i="1"/>
  <c r="E5" i="1"/>
  <c r="D5" i="1"/>
  <c r="E4" i="1"/>
  <c r="D4" i="1"/>
  <c r="C4" i="1" l="1"/>
  <c r="B4" i="1"/>
  <c r="C5" i="1" l="1"/>
  <c r="B8" i="1" l="1"/>
  <c r="B7" i="1"/>
  <c r="B6" i="1"/>
  <c r="B5" i="1"/>
  <c r="C9" i="1" l="1"/>
  <c r="B9" i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<sst xmlns="http://schemas.openxmlformats.org/spreadsheetml/2006/main" count="18" uniqueCount="14">
  <si>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</si>
  <si>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</si>
  <si>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</si>
  <si>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</si>
  <si>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</si>
  <si>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</si>
  <si>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</si>
  <si>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</si>
  <si>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</si>
  <si>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</si>
  <si>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</si>
  <si>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"РТ-Энерготрейдинг"</t>
  </si>
  <si>
    <t>ООО "Транснефтьэнерго"</t>
  </si>
  <si>
    <t>сентябрь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</si>
</sst>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2;&#1077;&#1078;&#1089;&#1080;&#1089;&#1090;&#1077;&#1084;&#1085;&#1099;&#1077;%20&#1087;&#1077;&#1088;&#1077;&#1090;&#1086;&#1082;&#1080;%202015/&#1057;&#1077;&#1085;&#1090;&#1103;&#1073;&#1088;&#1100;/&#1051;&#1080;&#1089;&#1090;%20&#1089;&#1086;&#1089;&#1090;&#1086;&#1103;&#1085;&#1080;&#1103;%20&#1089;&#1077;&#1085;&#1090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ине"/>
      <sheetName val="Липкину служебка  (вкл РН-Энер)"/>
      <sheetName val="Мишиной служебка"/>
    </sheetNames>
    <sheetDataSet>
      <sheetData sheetId="0"/>
      <sheetData sheetId="1">
        <row r="73">
          <cell r="H73">
            <v>4380976</v>
          </cell>
        </row>
        <row r="79">
          <cell r="H79">
            <v>241470</v>
          </cell>
        </row>
        <row r="81">
          <cell r="H81">
            <v>17195</v>
          </cell>
        </row>
        <row r="83">
          <cell r="H83">
            <v>84122</v>
          </cell>
        </row>
        <row r="85">
          <cell r="H85">
            <v>1647320</v>
          </cell>
        </row>
        <row r="93">
          <cell r="H93">
            <v>982571</v>
          </cell>
        </row>
        <row r="95">
          <cell r="H95">
            <v>51947</v>
          </cell>
        </row>
        <row r="97">
          <cell r="H97">
            <v>20547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1">
          <cell r="L21">
            <v>8430835</v>
          </cell>
          <cell r="M21">
            <v>1.9375289766671986</v>
          </cell>
          <cell r="AB21">
            <v>2.1925795497428027</v>
          </cell>
          <cell r="AH21">
            <v>1.6393695417430394</v>
          </cell>
          <cell r="AK21">
            <v>1.750539973434462</v>
          </cell>
          <cell r="AN21">
            <v>1.747176230106585</v>
          </cell>
        </row>
        <row r="22">
          <cell r="L22">
            <v>12959.173999999999</v>
          </cell>
          <cell r="M22">
            <v>352.70577275989973</v>
          </cell>
          <cell r="AA22">
            <v>474</v>
          </cell>
          <cell r="AB22">
            <v>347.30447257383969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7" sqref="E17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6"/>
      <c r="B1" s="18" t="s">
        <v>13</v>
      </c>
      <c r="C1" s="19"/>
      <c r="D1" s="19"/>
      <c r="E1" s="20"/>
    </row>
    <row r="2" spans="1:5" ht="15.75" thickBot="1" x14ac:dyDescent="0.3">
      <c r="A2" s="17"/>
      <c r="B2" s="21" t="s">
        <v>0</v>
      </c>
      <c r="C2" s="22"/>
      <c r="D2" s="22" t="s">
        <v>9</v>
      </c>
      <c r="E2" s="23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'[2]2015 (прав) (доп)'!$L$21</f>
        <v>8430835</v>
      </c>
      <c r="C4" s="8">
        <f>'[2]2015 (прав) (доп)'!$L$22</f>
        <v>12959.173999999999</v>
      </c>
      <c r="D4" s="8">
        <f>'[2]2015 (прав) (доп)'!$M$21</f>
        <v>1.9375289766671986</v>
      </c>
      <c r="E4" s="8">
        <f>'[2]2015 (прав) (доп)'!$M$22</f>
        <v>352.70577275989973</v>
      </c>
    </row>
    <row r="5" spans="1:5" x14ac:dyDescent="0.25">
      <c r="A5" s="1" t="s">
        <v>8</v>
      </c>
      <c r="B5" s="3">
        <f>'[1]Липкину служебка  (вкл РН-Энер)'!$H$79+'[1]Липкину служебка  (вкл РН-Энер)'!$H$81+'[1]Липкину служебка  (вкл РН-Энер)'!$H$83+'[1]Липкину служебка  (вкл РН-Энер)'!$H$85</f>
        <v>1990107</v>
      </c>
      <c r="C5" s="3">
        <f>'[2]2015 (прав) (доп)'!$AA$22</f>
        <v>474</v>
      </c>
      <c r="D5" s="3">
        <f>'[2]2015 (прав) (доп)'!$AB$21</f>
        <v>2.1925795497428027</v>
      </c>
      <c r="E5" s="3">
        <f>'[2]2015 (прав) (доп)'!$AB$22</f>
        <v>347.30447257383969</v>
      </c>
    </row>
    <row r="6" spans="1:5" x14ac:dyDescent="0.25">
      <c r="A6" s="1" t="s">
        <v>10</v>
      </c>
      <c r="B6" s="3">
        <f>'[1]Липкину служебка  (вкл РН-Энер)'!$H$93</f>
        <v>982571</v>
      </c>
      <c r="C6" s="3">
        <v>0</v>
      </c>
      <c r="D6" s="3">
        <f>'[2]2015 (прав) (доп)'!$AH$21</f>
        <v>1.6393695417430394</v>
      </c>
      <c r="E6" s="3" t="s">
        <v>7</v>
      </c>
    </row>
    <row r="7" spans="1:5" x14ac:dyDescent="0.25">
      <c r="A7" s="1" t="s">
        <v>11</v>
      </c>
      <c r="B7" s="3">
        <f>'[1]Липкину служебка  (вкл РН-Энер)'!$H$95</f>
        <v>51947</v>
      </c>
      <c r="C7" s="3">
        <v>0</v>
      </c>
      <c r="D7" s="3">
        <f>'[2]2015 (прав) (доп)'!$AK$21</f>
        <v>1.750539973434462</v>
      </c>
      <c r="E7" s="3" t="s">
        <v>7</v>
      </c>
    </row>
    <row r="8" spans="1:5" ht="15.75" thickBot="1" x14ac:dyDescent="0.3">
      <c r="A8" s="12" t="s">
        <v>12</v>
      </c>
      <c r="B8" s="4">
        <f>'[1]Липкину служебка  (вкл РН-Энер)'!$H$97</f>
        <v>20547</v>
      </c>
      <c r="C8" s="4">
        <v>0</v>
      </c>
      <c r="D8" s="4">
        <f>'[2]2015 (прав) (доп)'!$AN$21</f>
        <v>1.747176230106585</v>
      </c>
      <c r="E8" s="4" t="s">
        <v>7</v>
      </c>
    </row>
    <row r="9" spans="1:5" ht="15.75" thickBot="1" x14ac:dyDescent="0.3">
      <c r="A9" s="10"/>
      <c r="B9" s="11">
        <f>SUM(B4:B8)</f>
        <v>11476007</v>
      </c>
      <c r="C9" s="13">
        <f>SUM(C4:C8)</f>
        <v>13433.173999999999</v>
      </c>
      <c r="D9" s="15" t="s">
        <v>7</v>
      </c>
      <c r="E9" s="14" t="s">
        <v>7</v>
      </c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B13" s="7"/>
    </row>
    <row r="14" spans="1:5" x14ac:dyDescent="0.25">
      <c r="C14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2015-10-16T10:02:37Z</dcterms:modified>
</cp:coreProperties>
</file>