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5" windowWidth="15120" windowHeight="75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4" i="1" l="1"/>
  <c r="D8" i="1" l="1"/>
  <c r="E5" i="1" l="1"/>
  <c r="D5" i="1"/>
  <c r="C5" i="1"/>
  <c r="E4" i="1"/>
  <c r="D4" i="1"/>
  <c r="B8" i="1" l="1"/>
  <c r="B7" i="1"/>
  <c r="B6" i="1"/>
  <c r="B5" i="1"/>
  <c r="C9" i="1" l="1"/>
  <c r="B9" i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<sst xmlns="http://schemas.openxmlformats.org/spreadsheetml/2006/main" count="18" uniqueCount="14">
  <si>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</si>
  <si>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</si>
  <si>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</si>
  <si>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</si>
  <si>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</si>
  <si>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</si>
  <si>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ЗАО "Самарагорэнергосбыт"</t>
  </si>
  <si>
    <t>-</t>
  </si>
  <si>
    <t>ООО "Тольяттиэнергосбыт"</t>
  </si>
  <si>
    <t>цена</t>
  </si>
  <si>
    <t>ООО "РН-Энерго"</t>
  </si>
  <si>
    <t>ООО "РТ-Энерготрейдинг"</t>
  </si>
  <si>
    <t>ООО "Транснефтьэнерго"</t>
  </si>
  <si>
    <t>октябрь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</si>
</sst>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3" xfId="0" applyBorder="1"/>
    <xf numFmtId="0" fontId="0" fillId="0" borderId="5" xfId="0" applyBorder="1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12" xfId="0" applyBorder="1"/>
    <xf numFmtId="3" fontId="0" fillId="0" borderId="0" xfId="0" applyNumberFormat="1"/>
    <xf numFmtId="4" fontId="0" fillId="0" borderId="12" xfId="0" applyNumberFormat="1" applyBorder="1" applyAlignment="1">
      <alignment horizontal="center"/>
    </xf>
    <xf numFmtId="0" fontId="0" fillId="0" borderId="0" xfId="0" applyFill="1"/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0" fillId="0" borderId="4" xfId="0" applyBorder="1"/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2;&#1077;&#1078;&#1089;&#1080;&#1089;&#1090;&#1077;&#1084;&#1085;&#1099;&#1077;%20&#1087;&#1077;&#1088;&#1077;&#1090;&#1086;&#1082;&#1080;%202015/&#1054;&#1082;&#1090;&#1103;&#1073;&#1088;&#1100;/&#1051;&#1080;&#1089;&#1090;%20&#1089;&#1086;&#1089;&#1090;&#1086;&#1103;&#1085;&#1080;&#1103;%20&#1086;&#1082;&#1090;&#1103;&#1073;&#1088;&#1100;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ине"/>
      <sheetName val="Липкину служебка  (вкл РН-Энер)"/>
      <sheetName val="Мишиной служебка"/>
    </sheetNames>
    <sheetDataSet>
      <sheetData sheetId="0"/>
      <sheetData sheetId="1">
        <row r="73">
          <cell r="H73">
            <v>5890856</v>
          </cell>
        </row>
        <row r="79">
          <cell r="H79">
            <v>322815</v>
          </cell>
        </row>
        <row r="81">
          <cell r="H81">
            <v>25769</v>
          </cell>
        </row>
        <row r="83">
          <cell r="H83">
            <v>197380</v>
          </cell>
        </row>
        <row r="85">
          <cell r="H85">
            <v>2131815</v>
          </cell>
        </row>
        <row r="93">
          <cell r="H93">
            <v>614261</v>
          </cell>
        </row>
        <row r="95">
          <cell r="H95">
            <v>35534</v>
          </cell>
        </row>
        <row r="97">
          <cell r="H97">
            <v>27343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5 (прав)"/>
      <sheetName val="2015 (прав) (доп)"/>
      <sheetName val="Лист2"/>
      <sheetName val="Лист3"/>
    </sheetNames>
    <sheetDataSet>
      <sheetData sheetId="0"/>
      <sheetData sheetId="1"/>
      <sheetData sheetId="2"/>
      <sheetData sheetId="3">
        <row r="23">
          <cell r="L23">
            <v>10751128</v>
          </cell>
          <cell r="M23">
            <v>1.9245108931825574</v>
          </cell>
          <cell r="AB23">
            <v>2.3083930339284908</v>
          </cell>
          <cell r="AN23">
            <v>1.7636623633105366</v>
          </cell>
        </row>
        <row r="24">
          <cell r="M24">
            <v>395.42684334272383</v>
          </cell>
          <cell r="AA24">
            <v>692</v>
          </cell>
          <cell r="AB24">
            <v>383.15475433526018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11" sqref="B11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19"/>
      <c r="B1" s="21" t="s">
        <v>13</v>
      </c>
      <c r="C1" s="22"/>
      <c r="D1" s="22"/>
      <c r="E1" s="23"/>
    </row>
    <row r="2" spans="1:5" ht="15.75" thickBot="1" x14ac:dyDescent="0.3">
      <c r="A2" s="20"/>
      <c r="B2" s="24" t="s">
        <v>0</v>
      </c>
      <c r="C2" s="25"/>
      <c r="D2" s="25" t="s">
        <v>9</v>
      </c>
      <c r="E2" s="26"/>
    </row>
    <row r="3" spans="1:5" ht="30.75" thickBot="1" x14ac:dyDescent="0.3">
      <c r="A3" s="2" t="s">
        <v>1</v>
      </c>
      <c r="B3" s="2" t="s">
        <v>2</v>
      </c>
      <c r="C3" s="5" t="s">
        <v>3</v>
      </c>
      <c r="D3" s="5" t="s">
        <v>4</v>
      </c>
      <c r="E3" s="5" t="s">
        <v>5</v>
      </c>
    </row>
    <row r="4" spans="1:5" x14ac:dyDescent="0.25">
      <c r="A4" s="6" t="s">
        <v>6</v>
      </c>
      <c r="B4" s="8">
        <f>'[2]2015 (прав) (доп)'!$L$23</f>
        <v>10751128</v>
      </c>
      <c r="C4" s="16">
        <v>17524.259999999998</v>
      </c>
      <c r="D4" s="16">
        <f>'[2]2015 (прав) (доп)'!$M$23</f>
        <v>1.9245108931825574</v>
      </c>
      <c r="E4" s="16">
        <f>'[2]2015 (прав) (доп)'!$M$24</f>
        <v>395.42684334272383</v>
      </c>
    </row>
    <row r="5" spans="1:5" x14ac:dyDescent="0.25">
      <c r="A5" s="1" t="s">
        <v>8</v>
      </c>
      <c r="B5" s="3">
        <f>'[1]Липкину служебка  (вкл РН-Энер)'!$H$79+'[1]Липкину служебка  (вкл РН-Энер)'!$H$81+'[1]Липкину служебка  (вкл РН-Энер)'!$H$83+'[1]Липкину служебка  (вкл РН-Энер)'!$H$85</f>
        <v>2677779</v>
      </c>
      <c r="C5" s="17">
        <f>'[2]2015 (прав) (доп)'!$AA$24</f>
        <v>692</v>
      </c>
      <c r="D5" s="17">
        <f>'[2]2015 (прав) (доп)'!$AB$23</f>
        <v>2.3083930339284908</v>
      </c>
      <c r="E5" s="17">
        <f>'[2]2015 (прав) (доп)'!$AB$24</f>
        <v>383.15475433526018</v>
      </c>
    </row>
    <row r="6" spans="1:5" x14ac:dyDescent="0.25">
      <c r="A6" s="1" t="s">
        <v>10</v>
      </c>
      <c r="B6" s="3">
        <f>'[1]Липкину служебка  (вкл РН-Энер)'!$H$93</f>
        <v>614261</v>
      </c>
      <c r="C6" s="17">
        <v>0</v>
      </c>
      <c r="D6" s="17">
        <v>1.7086460800000001</v>
      </c>
      <c r="E6" s="17" t="s">
        <v>7</v>
      </c>
    </row>
    <row r="7" spans="1:5" x14ac:dyDescent="0.25">
      <c r="A7" s="1" t="s">
        <v>11</v>
      </c>
      <c r="B7" s="3">
        <f>'[1]Липкину служебка  (вкл РН-Энер)'!$H$95</f>
        <v>35534</v>
      </c>
      <c r="C7" s="17">
        <v>0</v>
      </c>
      <c r="D7" s="17">
        <v>1.7662599999999999</v>
      </c>
      <c r="E7" s="17" t="s">
        <v>7</v>
      </c>
    </row>
    <row r="8" spans="1:5" ht="15.75" thickBot="1" x14ac:dyDescent="0.3">
      <c r="A8" s="12" t="s">
        <v>12</v>
      </c>
      <c r="B8" s="4">
        <f>'[1]Липкину служебка  (вкл РН-Энер)'!$H$97</f>
        <v>27343</v>
      </c>
      <c r="C8" s="18">
        <v>0</v>
      </c>
      <c r="D8" s="18">
        <f>'[2]2015 (прав) (доп)'!$AN$23</f>
        <v>1.7636623633105366</v>
      </c>
      <c r="E8" s="18" t="s">
        <v>7</v>
      </c>
    </row>
    <row r="9" spans="1:5" ht="15.75" thickBot="1" x14ac:dyDescent="0.3">
      <c r="A9" s="10"/>
      <c r="B9" s="11">
        <f>SUM(B4:B8)</f>
        <v>14106045</v>
      </c>
      <c r="C9" s="13">
        <f>SUM(C4:C8)</f>
        <v>18216.259999999998</v>
      </c>
      <c r="D9" s="15" t="s">
        <v>7</v>
      </c>
      <c r="E9" s="14" t="s">
        <v>7</v>
      </c>
    </row>
    <row r="10" spans="1:5" x14ac:dyDescent="0.25">
      <c r="B10" s="7"/>
    </row>
    <row r="11" spans="1:5" x14ac:dyDescent="0.25">
      <c r="B11" s="7"/>
    </row>
    <row r="12" spans="1:5" x14ac:dyDescent="0.25">
      <c r="B12" s="7"/>
    </row>
    <row r="13" spans="1:5" x14ac:dyDescent="0.25">
      <c r="B13" s="7"/>
    </row>
    <row r="14" spans="1:5" x14ac:dyDescent="0.25">
      <c r="C14" s="9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2015-11-19T05:18:23Z</dcterms:modified>
</cp:coreProperties>
</file>