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485" windowWidth="12720" windowHeight="11040"/>
  </bookViews>
  <sheets>
    <sheet name="План закупок_2016" sheetId="1" r:id="rId1"/>
    <sheet name="Только у СМП" sheetId="5" r:id="rId2"/>
  </sheets>
  <externalReferences>
    <externalReference r:id="rId3"/>
  </externalReferences>
  <definedNames>
    <definedName name="_xlnm._FilterDatabase" localSheetId="0" hidden="1">'План закупок_2016'!$A$20:$O$119</definedName>
    <definedName name="DataBeg">[1]Лист1!#REF!</definedName>
    <definedName name="Z_39517F40_2AF1_49F4_96F9_2468F10D4E45_.wvu.Rows" localSheetId="0" hidden="1">'План закупок_2016'!$4:$15</definedName>
    <definedName name="Z_D5B4A071_9430_4BA5_A770_68DFFD853119_.wvu.Rows" localSheetId="0" hidden="1">'План закупок_2016'!$1:$15</definedName>
  </definedNames>
  <calcPr calcId="145621"/>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K37" i="5" l="1"/>
  <c r="K34" i="5"/>
  <c r="K84" i="1"/>
  <c r="K12" i="5" l="1"/>
  <c r="K10" i="5"/>
  <c r="K69" i="1" l="1"/>
  <c r="K112" i="1"/>
  <c r="K104" i="1"/>
  <c r="K92" i="1" l="1"/>
  <c r="K88" i="1" l="1"/>
  <c r="K100" i="1" l="1"/>
  <c r="K27" i="1" l="1"/>
  <c r="K24" i="1" l="1"/>
</calcChain>
</file>

<file path=xl/sharedStrings.xml><?xml version="1.0" encoding="utf-8"?>
<sst xmlns="http://schemas.openxmlformats.org/spreadsheetml/2006/main" count="993" uniqueCount="257">
  <si>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</si>
  <si>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</si>
  <si>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</si>
  <si>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</si>
  <si>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</si>
  <si>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</si>
  <si>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</si>
  <si>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</si>
  <si>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</si>
  <si>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</si>
  <si>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</si>
  <si>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</si>
  <si>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</si>
  <si>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</si>
  <si>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</si>
  <si>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</si>
  <si>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да/нет</t>
  </si>
  <si>
    <t xml:space="preserve">Сервисная поддержка 5x9 Flexframe for SAP. </t>
  </si>
  <si>
    <t>Неисключительные права на антивирусное программное обеспечение.</t>
  </si>
  <si>
    <t>Наименование заказчика</t>
  </si>
  <si>
    <t>Адрес местонахождения</t>
  </si>
  <si>
    <t>Телефон заказчика</t>
  </si>
  <si>
    <t>Электронная почта заказчика</t>
  </si>
  <si>
    <t>ИНН</t>
  </si>
  <si>
    <t>КПП</t>
  </si>
  <si>
    <t>ОКАТО</t>
  </si>
  <si>
    <t>443079, Российская Федерация, город Самара, проезд имени Георгия Митирева, дом 9, корпус 1</t>
  </si>
  <si>
    <t>(846)340-38-00</t>
  </si>
  <si>
    <t>info@samaraenergo.ru</t>
  </si>
  <si>
    <t xml:space="preserve">Добровольное медицинское страхование </t>
  </si>
  <si>
    <t>Обслуживание бытовой техники( техническое обслуживание и ремонт сплит-систем и кондиционеров)</t>
  </si>
  <si>
    <t>Аренда здания Управления</t>
  </si>
  <si>
    <t>Услуги кредитных организаций по предоставлению кредитных ресурсов</t>
  </si>
  <si>
    <t>Е.П.</t>
  </si>
  <si>
    <t>нет</t>
  </si>
  <si>
    <t>ОЗП</t>
  </si>
  <si>
    <t>да</t>
  </si>
  <si>
    <t>ОЗЦ</t>
  </si>
  <si>
    <t>Аренда офисного помещения г. Новокуйбышевск, ул. Чернышевского, 14а</t>
  </si>
  <si>
    <t>Аренда помещения в г. Кинель, пер. Коллективный, д. 12</t>
  </si>
  <si>
    <t>Аренда помещения в г. Нефтегорск, ул. Спортивная, д. 22</t>
  </si>
  <si>
    <t>Январь</t>
  </si>
  <si>
    <t>Февраль</t>
  </si>
  <si>
    <t>Март</t>
  </si>
  <si>
    <t>Утверждено</t>
  </si>
  <si>
    <t>решением Совета директоров</t>
  </si>
  <si>
    <t>Публичное акционерное общество энергетики и электрификации «Самараэнерго»</t>
  </si>
  <si>
    <t>Код по ОКВЭД2</t>
  </si>
  <si>
    <t>Код по ОКПД2</t>
  </si>
  <si>
    <t>ТО и ремонт автомобилей г. Самара</t>
  </si>
  <si>
    <t>ТО и Ремонт автотранспорта иностранного производства</t>
  </si>
  <si>
    <t>Профосмотр</t>
  </si>
  <si>
    <t>Страхование КАСКО 9 автомобилей</t>
  </si>
  <si>
    <t>Обслуживание средств связи</t>
  </si>
  <si>
    <t>Поставка запасных частей для автомобилей</t>
  </si>
  <si>
    <t>Специальная оценка условий труда</t>
  </si>
  <si>
    <t>Услуга бесплатного интеллектуального номера 8 800 100 07 63</t>
  </si>
  <si>
    <t>Услуги Лаборатории Касперского защиты Личных Кабинетов потребителей от DDoS атак. Kaspersky DDoS Prevention.</t>
  </si>
  <si>
    <t>Энергостат (Интеграция с АРМ КУ)</t>
  </si>
  <si>
    <t>Аренда нежилого помещения г. Москва</t>
  </si>
  <si>
    <t>62.01</t>
  </si>
  <si>
    <t>62.01.1</t>
  </si>
  <si>
    <t>в соответствии с ТЗ</t>
  </si>
  <si>
    <t>усл. ед.</t>
  </si>
  <si>
    <t>г. Самара</t>
  </si>
  <si>
    <t>45.20.1</t>
  </si>
  <si>
    <t>65.12.2</t>
  </si>
  <si>
    <t xml:space="preserve">Опыт работы наличие оборудования, персонала, запчастей, </t>
  </si>
  <si>
    <t>Наличие лицензии</t>
  </si>
  <si>
    <t>ед</t>
  </si>
  <si>
    <t>45.32.1</t>
  </si>
  <si>
    <t>наличие на складе, сертификаты, удобство расположения</t>
  </si>
  <si>
    <t>68.20.2</t>
  </si>
  <si>
    <t>нежилое, офисное здание с ремонтом</t>
  </si>
  <si>
    <t>055</t>
  </si>
  <si>
    <t>м2</t>
  </si>
  <si>
    <t>71.20.7.</t>
  </si>
  <si>
    <t>1. Документы подтверждающие соответствие организации проводящей СОУТ ст.19 Федерального закона № 426 -ФЗ от 26.12.2013.                                    2. Осуществление идентификации потенциально вредных и (или) опасных факторов.                                                       3. Исследования и измерения вредных и (или) опасных производственных факторов, с последующим формированием отчета по результатам проведения СОУТ.                                          4. Оформление результатов СОУТ.                                                 5 . Предоставление результатов СОУТ в Федеральную государственную информационную систему учета результатов.</t>
  </si>
  <si>
    <t>чел.</t>
  </si>
  <si>
    <t>Самарская обл./г. Самара</t>
  </si>
  <si>
    <t>64.9.</t>
  </si>
  <si>
    <t>64.19.2</t>
  </si>
  <si>
    <t>Без залога, без поручителей,  с правом досрочного погашения, без штрафов, без дополнительных комиссий.</t>
  </si>
  <si>
    <t>тыс.руб.</t>
  </si>
  <si>
    <t>69.1</t>
  </si>
  <si>
    <t>69.10.19.000</t>
  </si>
  <si>
    <t>В соответствии с требованиями технического задания</t>
  </si>
  <si>
    <t>услуга</t>
  </si>
  <si>
    <t>Проведение общего собрания акционеров, услуги по размножению и рассылке информационных материалов, исполнение функций счетной комиссии</t>
  </si>
  <si>
    <t>95.1</t>
  </si>
  <si>
    <t>95.12.10.000</t>
  </si>
  <si>
    <t>Соответствие ТЗ</t>
  </si>
  <si>
    <t>усл.ед</t>
  </si>
  <si>
    <t>Октябрьский район г.Самары</t>
  </si>
  <si>
    <t>71.20.19</t>
  </si>
  <si>
    <t>69.10.19</t>
  </si>
  <si>
    <t>68.20.12</t>
  </si>
  <si>
    <t>Ведение реестра владельцев именных ценных бумаг</t>
  </si>
  <si>
    <t>Скорректированный План закупки товаров (работ, услуг) на 2016 год</t>
  </si>
  <si>
    <t xml:space="preserve">к скорректированному плану закупок товаров (работ, услуг) на 2016 год </t>
  </si>
  <si>
    <t>Генеральный директор ПАО "Самараэнерго" Дербенев О.А.   _______________________   "     "                       20      г.</t>
  </si>
  <si>
    <t>Разработка и внедрение АСКУЭ бытовых потребителей многоквартирных домов пгт. Безенчук и Безенчукского района</t>
  </si>
  <si>
    <t>Разработка и внедрение АСКУЭ бытовых потребителей многоквартирных домов с. Красный Яр и Красноярского района</t>
  </si>
  <si>
    <t>Разработка и внедрение АСКУЭ бытовых потребителей многоквартирных домов г. Отрадного, Исаклинского и Кинель-Черкасского районов</t>
  </si>
  <si>
    <t>Разработка и внедрение АСКУЭ бытовых потребителей многоквартирных домов с. Сергиевск и Сергиевского района</t>
  </si>
  <si>
    <t>Разработка и внедрение АСКУЭ бытовых потребителей многоквартирных домов г. Сызрань и Сызранского района</t>
  </si>
  <si>
    <t>Монтаж ПУ ОДН для АСКУЭ г. Новокуйбышевска (достройка АСКУЭ)</t>
  </si>
  <si>
    <t>Реконструкция административного здания Челно-Вершинского отделения (С. Челно-Вершины ул. Советская, 2)</t>
  </si>
  <si>
    <t>Мероприятия , направленные на организацию безбарьерной среды обитания для лиц с ограниченными возможностями (устройство пандусов, устранение перепадов уровня пола, устройство поручней, расширение дверных проемов и т.д.)</t>
  </si>
  <si>
    <t xml:space="preserve">Строительство  резервного центра обработки данных в Самарском отделении </t>
  </si>
  <si>
    <t>Расширение памяти системы хранения данных инфраструктуры виртуализации ПАО "самараэнерго"</t>
  </si>
  <si>
    <t>Строительство ЛВС в кабинете 110</t>
  </si>
  <si>
    <t>Монтаж АИИС КУЭ в точках измерения, относящихся к точкам присоединения электрических сетей ЗАО «Энергетика и связь строительства» к электрическим ЗАО «Квант» и ООО «Волжские коммунальные системы»</t>
  </si>
  <si>
    <t>Приобретение многофункциональных печатающих устройств для нужд отделений ПАО "Самараэнерго"</t>
  </si>
  <si>
    <t>Приобретение автомобилей ВАЗ</t>
  </si>
  <si>
    <t>Приобретение автомобиля Шевроле Нива</t>
  </si>
  <si>
    <t>Приобретение автомобиля ГАЗ 2752</t>
  </si>
  <si>
    <t>Приобретение оборудования АСУ СЭРП</t>
  </si>
  <si>
    <t>Приобретене автоматизированных рабочих мест сотрудников отделений ПАО "Самараэнерго"</t>
  </si>
  <si>
    <t>Монтаж ОПС на объектах Кошкинского и Приволжского отделений</t>
  </si>
  <si>
    <t>Моторное масло и прочие автомобильные жидкости</t>
  </si>
  <si>
    <t>Счетчики электрической энергии (типа СОЭ)</t>
  </si>
  <si>
    <t>Счетчики электрической энергии (типа Меркурий)</t>
  </si>
  <si>
    <t>Счетчики электрической энергии (типа СЕ)</t>
  </si>
  <si>
    <t>Мебель</t>
  </si>
  <si>
    <t>Капиталльный ремонт административного здания (утепление фасада) Отрадненского отделения, г. Отрадный, ул. Молодгвардейская, 22</t>
  </si>
  <si>
    <t xml:space="preserve">Капиталльный ремонт административного здания Отрадненского отделения, г. Отрадный, ул. Ленина, 102 </t>
  </si>
  <si>
    <t>Капитальный ремонт административного здания Приволжского отделения, с. Приволжье, ул.Парковая, 13а</t>
  </si>
  <si>
    <t>Замеры сопротивления и изоляции</t>
  </si>
  <si>
    <t>Сопровождение Телескоп+</t>
  </si>
  <si>
    <t>Ремонт источников бесперебойного питания ЦОД</t>
  </si>
  <si>
    <t>Ремонт локально-вычислительной сети Челно-Вершинского отделения</t>
  </si>
  <si>
    <t>Диагностика и техническое обслуживание источников бесперебойного питания</t>
  </si>
  <si>
    <t>Разработка архитектуры инфраструктурного решения для перевода АСУ СЭРП на SAP HANA</t>
  </si>
  <si>
    <t>SAP HANA лицензии</t>
  </si>
  <si>
    <t>SAP HANA работы по миграции системы на HANA DB</t>
  </si>
  <si>
    <t>Система для закупок и бюджетирования. Разработка на базе ПО КомСофт</t>
  </si>
  <si>
    <t>Система для закупок и бюджетирования. Интеграция с ПО SAP</t>
  </si>
  <si>
    <t>Охрана здания г. Москва</t>
  </si>
  <si>
    <t>Страхование КАСКО 58 автомобилей</t>
  </si>
  <si>
    <t>Автомобильные шины и диски</t>
  </si>
  <si>
    <t>Приобретение оргтехники</t>
  </si>
  <si>
    <t>Услуги колл-центра</t>
  </si>
  <si>
    <t>Приобретение расходных материалов для копировально-множительной техники</t>
  </si>
  <si>
    <t>86.90.9</t>
  </si>
  <si>
    <t>1) Комплексное выполнение услуг по проведению медосмотров 2) Наличие у  мед. учреждения сертификатов врачебной деятельности и сертификатов по профпатологии. 3) наличие договоров с лечебными учреждениями Самарской обл. (поликлиники, областные центры профпатологии, наркологические и психоневрологические диспансеры)</t>
  </si>
  <si>
    <t>г. Тольятти</t>
  </si>
  <si>
    <t>41.20</t>
  </si>
  <si>
    <t>41.20.40.000</t>
  </si>
  <si>
    <t>Соответсвие требованиям СНиП и условиям технического задания</t>
  </si>
  <si>
    <t>36 242 0</t>
  </si>
  <si>
    <t>Самарская обл., г. Отрадный</t>
  </si>
  <si>
    <t>36 236 8</t>
  </si>
  <si>
    <t>Самарская обл., Приволжский р-н, с. Приволжье</t>
  </si>
  <si>
    <t>65.12.1</t>
  </si>
  <si>
    <t>65.12.12</t>
  </si>
  <si>
    <t>Самарская область</t>
  </si>
  <si>
    <t>Кинель</t>
  </si>
  <si>
    <t>г. Новокуйбышевск</t>
  </si>
  <si>
    <t>Своевременное и качественное выполнение услуги</t>
  </si>
  <si>
    <t>усл.ед.</t>
  </si>
  <si>
    <t>71.20.4</t>
  </si>
  <si>
    <t>71.20.13.000</t>
  </si>
  <si>
    <t>Товар должен быть новым. Соответствовие требованиям, предъявляемым к данному виду продукции</t>
  </si>
  <si>
    <t>шт.</t>
  </si>
  <si>
    <t>43.21</t>
  </si>
  <si>
    <t>43.21.10</t>
  </si>
  <si>
    <t>Предпроектное обследование, монтаж, настройка и гарантийное обслуживание программного и аппаратного обеспечения, необходимого для полного функционирования АСКУЭ</t>
  </si>
  <si>
    <t>36 204 551 
36 204 000</t>
  </si>
  <si>
    <t>пгт. Безенчук и и Безенчукский р-н</t>
  </si>
  <si>
    <t xml:space="preserve">36 228 816 
36 228 000
</t>
  </si>
  <si>
    <t>с.Красный Яр и Красноярский р-н</t>
  </si>
  <si>
    <t>36 424 000
36 216 000
36 220 000</t>
  </si>
  <si>
    <t>г.Отрадный, Исаклинский и Кинель-Черкасский р-на</t>
  </si>
  <si>
    <t>Сергиевского р-н</t>
  </si>
  <si>
    <t>Сызранский р-н</t>
  </si>
  <si>
    <t>36 413 2</t>
  </si>
  <si>
    <t>62.02</t>
  </si>
  <si>
    <t>62.02.30</t>
  </si>
  <si>
    <t>46.69</t>
  </si>
  <si>
    <t>26.51.63.130</t>
  </si>
  <si>
    <t>Настройка ПО Телескоп, техническая поддержка ПО ИВК ВУ</t>
  </si>
  <si>
    <t>1.Класс точности – не ниже 1,0.
2.Средний срок службы – не менее 30 лет.
3. Гарантийный срок  - не менее 3 лет.
4. Год выпуска - 2016г.</t>
  </si>
  <si>
    <t>усл. ед</t>
  </si>
  <si>
    <t>45.11.2</t>
  </si>
  <si>
    <t>Новые автомобили 2016 г.в., приобретение у оф. дилера.</t>
  </si>
  <si>
    <t>47.30.2</t>
  </si>
  <si>
    <t>По заявкам, с доставкой</t>
  </si>
  <si>
    <t>45.32.2</t>
  </si>
  <si>
    <t>Согласно перечня, новые, с доставкой.</t>
  </si>
  <si>
    <t>Официальный СЦ</t>
  </si>
  <si>
    <t>Г.Москва</t>
  </si>
  <si>
    <t>36 246 1</t>
  </si>
  <si>
    <t>Самарская обл., Челно-Вершинский р-н, .с. Челно-Вершины</t>
  </si>
  <si>
    <t>шт</t>
  </si>
  <si>
    <t>Районы Самарской обл.</t>
  </si>
  <si>
    <t>42.99.29</t>
  </si>
  <si>
    <t>комплект</t>
  </si>
  <si>
    <t>42.2</t>
  </si>
  <si>
    <t>26.20</t>
  </si>
  <si>
    <t>штука</t>
  </si>
  <si>
    <t>46.51</t>
  </si>
  <si>
    <t>46.14.11</t>
  </si>
  <si>
    <t>33.14</t>
  </si>
  <si>
    <t>33.14.19</t>
  </si>
  <si>
    <t>Челно-Вершины</t>
  </si>
  <si>
    <t>58.29.50</t>
  </si>
  <si>
    <t>61.10</t>
  </si>
  <si>
    <t>82.20.10</t>
  </si>
  <si>
    <t>Соответствие ФЗ "О связи"</t>
  </si>
  <si>
    <t xml:space="preserve">62.01 </t>
  </si>
  <si>
    <t>46.51.2</t>
  </si>
  <si>
    <t>Лицензии SAP</t>
  </si>
  <si>
    <t>г. Москва</t>
  </si>
  <si>
    <t>80.10</t>
  </si>
  <si>
    <t>Апрель</t>
  </si>
  <si>
    <t>Май</t>
  </si>
  <si>
    <t>Июнь</t>
  </si>
  <si>
    <t>Июль</t>
  </si>
  <si>
    <t>Август</t>
  </si>
  <si>
    <t>Сентябрь</t>
  </si>
  <si>
    <t>43.21.10.140</t>
  </si>
  <si>
    <t>приведение системы ОПС в соответствие требованиям СП, РД, ГОСТ и требованиям, установленными Заказчиком в документации о закупке. Наличие лицензии на деятельность в соответствии с Федеральным законом от 04.05.2011 N 99-ФЗ"О лицензировании отдельных видов деятельности"</t>
  </si>
  <si>
    <t xml:space="preserve">36200,                                          36 224 832/2    36 236 812/2 </t>
  </si>
  <si>
    <t>Самарская область,  с. Кошки, с. Приволжье</t>
  </si>
  <si>
    <t>Октябрь</t>
  </si>
  <si>
    <t>Ноябрь</t>
  </si>
  <si>
    <t>Декабрь</t>
  </si>
  <si>
    <t>62.03</t>
  </si>
  <si>
    <t>62.09.20</t>
  </si>
  <si>
    <t>26.20.18</t>
  </si>
  <si>
    <t>45.11.21</t>
  </si>
  <si>
    <t>41.20.40</t>
  </si>
  <si>
    <t>86.21.10</t>
  </si>
  <si>
    <t>61.10.11</t>
  </si>
  <si>
    <t>31.01</t>
  </si>
  <si>
    <t>80.10.12</t>
  </si>
  <si>
    <t>43.22</t>
  </si>
  <si>
    <t>33.12.18</t>
  </si>
  <si>
    <t>26.20.40</t>
  </si>
  <si>
    <t>47.30.20</t>
  </si>
  <si>
    <t>45.32.11</t>
  </si>
  <si>
    <t>62.02.20</t>
  </si>
  <si>
    <t>77.39</t>
  </si>
  <si>
    <t>77.39.19</t>
  </si>
  <si>
    <t>Аренда металлического ограждения</t>
  </si>
  <si>
    <t>Расположение: г.Самара, ул. Ново-Садовая, длина не менее 30 метров, высота не менее 4 метров</t>
  </si>
  <si>
    <t>Приложение 1</t>
  </si>
  <si>
    <t>№_________ от "____" ____________ 20____г.</t>
  </si>
  <si>
    <t>Строительство пристроя к административному зданию Кошкинского отделения (с. Кошки, ул. Мира, 54)</t>
  </si>
  <si>
    <t>36 224 5</t>
  </si>
  <si>
    <t>Самарская обл., Кошкинский р-н, с. Кошки</t>
  </si>
  <si>
    <t>Генеральный директор ПАО "Самараэнерго" Дербенев О.А.   _______________________   "____" _____________ 2016 г.</t>
  </si>
  <si>
    <t>Самарская обл., Нефтегорск</t>
  </si>
  <si>
    <t>Аренда земельного участка (Тольятти)</t>
  </si>
  <si>
    <t>земельный участок для хранения автотранспорта</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</si>
  <si>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составляет </t>
    </r>
    <r>
      <rPr>
        <b/>
        <u/>
        <sz val="16"/>
        <color theme="1"/>
        <rFont val="Times New Roman"/>
        <family val="1"/>
        <charset val="204"/>
      </rPr>
      <t>1 762 683 942,55</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1 244 393 181,41</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94 488 868,00</t>
    </r>
    <r>
      <rPr>
        <sz val="16"/>
        <color theme="1"/>
        <rFont val="Times New Roman"/>
        <family val="1"/>
        <charset val="204"/>
      </rPr>
      <t xml:space="preserve"> рублей (</t>
    </r>
    <r>
      <rPr>
        <b/>
        <sz val="16"/>
        <color theme="1"/>
        <rFont val="Times New Roman"/>
        <family val="1"/>
        <charset val="204"/>
      </rPr>
      <t>18,23</t>
    </r>
    <r>
      <rPr>
        <sz val="16"/>
        <color theme="1"/>
        <rFont val="Times New Roman"/>
        <family val="1"/>
        <charset val="204"/>
      </rPr>
      <t xml:space="preserve"> процентов).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</si>
</sst>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2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0"/>
      <color theme="1"/>
      <name val="Times New Roman"/>
      <family val="1"/>
      <charset val="204"/>
    </font>
    <font>
      <sz val="11"/>
      <color theme="1"/>
      <name val="Times Roman"/>
      <family val="1"/>
    </font>
    <font>
      <sz val="12"/>
      <color theme="1"/>
      <name val="Times Roman"/>
      <family val="1"/>
    </font>
    <font>
      <sz val="10"/>
      <name val="Arial Cyr"/>
      <charset val="204"/>
    </font>
    <font>
      <sz val="24"/>
      <color theme="1"/>
      <name val="Calibri"/>
      <family val="2"/>
      <charset val="204"/>
      <scheme val="minor"/>
    </font>
    <font>
      <sz val="16"/>
      <color theme="1"/>
      <name val="Times New Roman"/>
      <family val="1"/>
      <charset val="204"/>
    </font>
    <font>
      <b/>
      <u/>
      <sz val="16"/>
      <color theme="1"/>
      <name val="Times New Roman"/>
      <family val="1"/>
      <charset val="204"/>
    </font>
    <font>
      <b/>
      <sz val="16"/>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6" fillId="0" borderId="0"/>
  </cellStyleXfs>
  <cellXfs count="77">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4" fillId="0" borderId="0" xfId="0" applyFont="1" applyFill="1" applyAlignment="1">
      <alignment horizontal="left"/>
    </xf>
    <xf numFmtId="0" fontId="15" fillId="0" borderId="0" xfId="0" applyFont="1" applyFill="1" applyAlignment="1">
      <alignment horizontal="center"/>
    </xf>
    <xf numFmtId="0" fontId="3" fillId="0" borderId="0" xfId="0" applyFont="1" applyFill="1" applyAlignment="1">
      <alignment horizontal="center"/>
    </xf>
    <xf numFmtId="0" fontId="14"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0" fillId="0" borderId="0" xfId="0" applyFill="1" applyAlignment="1">
      <alignment horizontal="center"/>
    </xf>
    <xf numFmtId="4" fontId="0" fillId="0" borderId="0" xfId="0" applyNumberFormat="1" applyFill="1"/>
    <xf numFmtId="4" fontId="1" fillId="0" borderId="1" xfId="0" applyNumberFormat="1" applyFont="1" applyFill="1" applyBorder="1" applyAlignment="1">
      <alignment horizontal="center" vertical="center"/>
    </xf>
    <xf numFmtId="0" fontId="7" fillId="0" borderId="0" xfId="12" applyFont="1" applyFill="1" applyAlignment="1">
      <alignment horizontal="left"/>
    </xf>
    <xf numFmtId="0" fontId="17" fillId="0" borderId="0" xfId="0" applyFont="1" applyFill="1" applyAlignment="1">
      <alignment horizontal="center"/>
    </xf>
    <xf numFmtId="9" fontId="0" fillId="0" borderId="0" xfId="0" applyNumberFormat="1" applyFill="1" applyAlignment="1">
      <alignment horizontal="center"/>
    </xf>
    <xf numFmtId="17"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3" fontId="1"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3" fontId="13"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11" fillId="0" borderId="0" xfId="0" applyFont="1"/>
    <xf numFmtId="0" fontId="0" fillId="0" borderId="0" xfId="0" applyAlignment="1">
      <alignment horizontal="center"/>
    </xf>
    <xf numFmtId="4" fontId="0" fillId="0" borderId="0" xfId="0" applyNumberFormat="1" applyFill="1" applyAlignment="1">
      <alignment horizontal="right" vertical="center"/>
    </xf>
    <xf numFmtId="0" fontId="3" fillId="0" borderId="0" xfId="0" applyFont="1" applyFill="1" applyAlignment="1">
      <alignment horizontal="right"/>
    </xf>
    <xf numFmtId="0" fontId="15" fillId="0" borderId="0" xfId="0" applyFont="1" applyFill="1" applyAlignment="1">
      <alignment horizontal="right"/>
    </xf>
    <xf numFmtId="4" fontId="11" fillId="0" borderId="0" xfId="0" applyNumberFormat="1" applyFont="1" applyFill="1"/>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8"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cellXfs>
  <cellStyles count="13">
    <cellStyle name="Гиперссылка" xfId="11" builtinId="8"/>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_Программа закупок_1" xfId="12"/>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1"/>
  <sheetViews>
    <sheetView tabSelected="1" topLeftCell="A73" zoomScale="85" zoomScaleNormal="85" workbookViewId="0">
      <selection activeCell="E91" sqref="E91"/>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1" customWidth="1"/>
    <col min="14" max="14" width="16.42578125" style="1" customWidth="1"/>
    <col min="15" max="15" width="11.85546875" style="1" customWidth="1"/>
    <col min="16" max="17" width="9.140625" style="1"/>
  </cols>
  <sheetData>
    <row r="1" spans="1:15" s="1" customFormat="1" ht="15.75">
      <c r="A1" s="3"/>
      <c r="B1" s="4"/>
      <c r="C1" s="4"/>
      <c r="D1" s="4"/>
      <c r="F1" s="5"/>
      <c r="G1" s="5"/>
      <c r="H1" s="3"/>
      <c r="I1" s="4"/>
      <c r="J1" s="6"/>
      <c r="L1" s="2"/>
      <c r="M1" s="7" t="s">
        <v>44</v>
      </c>
      <c r="N1" s="8"/>
      <c r="O1" s="9"/>
    </row>
    <row r="2" spans="1:15" s="1" customFormat="1" ht="15.75">
      <c r="A2" s="3"/>
      <c r="B2" s="4"/>
      <c r="C2" s="4"/>
      <c r="D2" s="4"/>
      <c r="F2" s="5"/>
      <c r="G2" s="5"/>
      <c r="H2" s="3"/>
      <c r="I2" s="4"/>
      <c r="J2" s="6"/>
      <c r="L2" s="2"/>
      <c r="M2" s="7" t="s">
        <v>45</v>
      </c>
      <c r="N2" s="8"/>
      <c r="O2" s="9"/>
    </row>
    <row r="3" spans="1:15" s="1" customFormat="1">
      <c r="A3" s="3"/>
      <c r="B3" s="4"/>
      <c r="C3" s="4"/>
      <c r="D3" s="4"/>
      <c r="F3" s="5"/>
      <c r="G3" s="5"/>
      <c r="H3" s="3"/>
      <c r="I3" s="4"/>
      <c r="J3" s="6"/>
      <c r="L3" s="2"/>
      <c r="M3" s="7" t="s">
        <v>248</v>
      </c>
      <c r="N3" s="10"/>
    </row>
    <row r="4" spans="1:15" s="1" customFormat="1">
      <c r="A4" s="3"/>
      <c r="B4" s="4"/>
      <c r="C4" s="4"/>
      <c r="D4" s="4"/>
      <c r="F4" s="5"/>
      <c r="G4" s="5"/>
      <c r="H4" s="3"/>
      <c r="I4" s="4"/>
      <c r="J4" s="6"/>
      <c r="L4" s="2"/>
      <c r="M4" s="11"/>
    </row>
    <row r="5" spans="1:15" s="1" customFormat="1">
      <c r="A5" s="68"/>
      <c r="B5" s="68"/>
      <c r="C5" s="68"/>
      <c r="D5" s="68"/>
      <c r="E5" s="68"/>
      <c r="F5" s="68"/>
      <c r="G5" s="68"/>
      <c r="H5" s="68"/>
      <c r="I5" s="68"/>
      <c r="J5" s="68"/>
      <c r="K5" s="68"/>
      <c r="L5" s="68"/>
      <c r="M5" s="68"/>
      <c r="N5" s="68"/>
      <c r="O5" s="68"/>
    </row>
    <row r="6" spans="1:15" s="1" customFormat="1">
      <c r="A6" s="68" t="s">
        <v>98</v>
      </c>
      <c r="B6" s="68"/>
      <c r="C6" s="68"/>
      <c r="D6" s="68"/>
      <c r="E6" s="68"/>
      <c r="F6" s="68"/>
      <c r="G6" s="68"/>
      <c r="H6" s="68"/>
      <c r="I6" s="68"/>
      <c r="J6" s="68"/>
      <c r="K6" s="68"/>
      <c r="L6" s="68"/>
      <c r="M6" s="68"/>
      <c r="N6" s="68"/>
      <c r="O6" s="68"/>
    </row>
    <row r="7" spans="1:15" s="1" customFormat="1">
      <c r="A7" s="68"/>
      <c r="B7" s="68"/>
      <c r="C7" s="68"/>
      <c r="D7" s="68"/>
      <c r="E7" s="68"/>
      <c r="F7" s="68"/>
      <c r="G7" s="68"/>
      <c r="H7" s="68"/>
      <c r="I7" s="68"/>
      <c r="J7" s="68"/>
      <c r="K7" s="68"/>
      <c r="L7" s="68"/>
      <c r="M7" s="68"/>
      <c r="N7" s="68"/>
      <c r="O7" s="68"/>
    </row>
    <row r="8" spans="1:15" s="1" customFormat="1">
      <c r="A8" s="61"/>
      <c r="B8" s="61"/>
      <c r="C8" s="61"/>
      <c r="D8" s="61"/>
      <c r="E8" s="61"/>
      <c r="F8" s="61"/>
      <c r="G8" s="61"/>
      <c r="H8" s="61"/>
      <c r="I8" s="61"/>
      <c r="J8" s="61"/>
      <c r="K8" s="61"/>
      <c r="L8" s="12"/>
      <c r="M8" s="61"/>
      <c r="N8" s="61"/>
      <c r="O8" s="61"/>
    </row>
    <row r="9" spans="1:15" s="1" customFormat="1">
      <c r="A9" s="61"/>
      <c r="B9" s="72" t="s">
        <v>19</v>
      </c>
      <c r="C9" s="72"/>
      <c r="D9" s="72"/>
      <c r="E9" s="72" t="s">
        <v>46</v>
      </c>
      <c r="F9" s="72"/>
      <c r="G9" s="72"/>
      <c r="H9" s="72"/>
      <c r="I9" s="72"/>
      <c r="J9" s="72"/>
      <c r="K9" s="72"/>
      <c r="L9" s="12"/>
      <c r="M9" s="61"/>
      <c r="N9" s="61"/>
      <c r="O9" s="61"/>
    </row>
    <row r="10" spans="1:15" s="1" customFormat="1">
      <c r="A10" s="61"/>
      <c r="B10" s="72" t="s">
        <v>20</v>
      </c>
      <c r="C10" s="72"/>
      <c r="D10" s="72"/>
      <c r="E10" s="72" t="s">
        <v>26</v>
      </c>
      <c r="F10" s="72"/>
      <c r="G10" s="72"/>
      <c r="H10" s="72"/>
      <c r="I10" s="72"/>
      <c r="J10" s="72"/>
      <c r="K10" s="72"/>
      <c r="L10" s="12"/>
      <c r="M10" s="61"/>
      <c r="N10" s="61"/>
      <c r="O10" s="61"/>
    </row>
    <row r="11" spans="1:15" s="1" customFormat="1">
      <c r="A11" s="61"/>
      <c r="B11" s="72" t="s">
        <v>21</v>
      </c>
      <c r="C11" s="72"/>
      <c r="D11" s="72"/>
      <c r="E11" s="72" t="s">
        <v>27</v>
      </c>
      <c r="F11" s="72"/>
      <c r="G11" s="72"/>
      <c r="H11" s="72"/>
      <c r="I11" s="72"/>
      <c r="J11" s="72"/>
      <c r="K11" s="72"/>
      <c r="L11" s="12"/>
      <c r="M11" s="61"/>
      <c r="N11" s="61"/>
      <c r="O11" s="61"/>
    </row>
    <row r="12" spans="1:15" s="1" customFormat="1">
      <c r="A12" s="61"/>
      <c r="B12" s="72" t="s">
        <v>22</v>
      </c>
      <c r="C12" s="72"/>
      <c r="D12" s="72"/>
      <c r="E12" s="73" t="s">
        <v>28</v>
      </c>
      <c r="F12" s="72"/>
      <c r="G12" s="72"/>
      <c r="H12" s="72"/>
      <c r="I12" s="72"/>
      <c r="J12" s="72"/>
      <c r="K12" s="72"/>
      <c r="L12" s="12"/>
      <c r="M12" s="61"/>
      <c r="N12" s="61"/>
      <c r="O12" s="61"/>
    </row>
    <row r="13" spans="1:15" s="1" customFormat="1">
      <c r="A13" s="61"/>
      <c r="B13" s="72" t="s">
        <v>23</v>
      </c>
      <c r="C13" s="72"/>
      <c r="D13" s="72"/>
      <c r="E13" s="72">
        <v>6315222985</v>
      </c>
      <c r="F13" s="72"/>
      <c r="G13" s="72"/>
      <c r="H13" s="72"/>
      <c r="I13" s="72"/>
      <c r="J13" s="72"/>
      <c r="K13" s="72"/>
      <c r="L13" s="12"/>
      <c r="M13" s="61"/>
      <c r="N13" s="61"/>
      <c r="O13" s="61"/>
    </row>
    <row r="14" spans="1:15" s="1" customFormat="1">
      <c r="A14" s="61"/>
      <c r="B14" s="72" t="s">
        <v>24</v>
      </c>
      <c r="C14" s="72"/>
      <c r="D14" s="72"/>
      <c r="E14" s="72">
        <v>997450001</v>
      </c>
      <c r="F14" s="72"/>
      <c r="G14" s="72"/>
      <c r="H14" s="72"/>
      <c r="I14" s="72"/>
      <c r="J14" s="72"/>
      <c r="K14" s="72"/>
      <c r="L14" s="12"/>
      <c r="M14" s="61"/>
      <c r="N14" s="61"/>
      <c r="O14" s="61"/>
    </row>
    <row r="15" spans="1:15" s="1" customFormat="1">
      <c r="A15" s="13"/>
      <c r="B15" s="72" t="s">
        <v>25</v>
      </c>
      <c r="C15" s="72"/>
      <c r="D15" s="72"/>
      <c r="E15" s="72">
        <v>36401385000</v>
      </c>
      <c r="F15" s="72"/>
      <c r="G15" s="72"/>
      <c r="H15" s="72"/>
      <c r="I15" s="72"/>
      <c r="J15" s="72"/>
      <c r="K15" s="72"/>
      <c r="L15" s="14"/>
      <c r="M15" s="15"/>
      <c r="N15" s="16"/>
      <c r="O15" s="16"/>
    </row>
    <row r="16" spans="1:15" s="1" customFormat="1">
      <c r="A16" s="13"/>
      <c r="B16" s="17"/>
      <c r="C16" s="17"/>
      <c r="D16" s="17"/>
      <c r="E16" s="16"/>
      <c r="F16" s="18"/>
      <c r="G16" s="18"/>
      <c r="H16" s="13"/>
      <c r="I16" s="17"/>
      <c r="J16" s="19"/>
      <c r="K16" s="16"/>
      <c r="L16" s="14"/>
      <c r="M16" s="15"/>
      <c r="N16" s="16"/>
      <c r="O16" s="16"/>
    </row>
    <row r="17" spans="1:15" s="1" customFormat="1" ht="15" customHeight="1">
      <c r="A17" s="69" t="s">
        <v>0</v>
      </c>
      <c r="B17" s="69" t="s">
        <v>47</v>
      </c>
      <c r="C17" s="69" t="s">
        <v>48</v>
      </c>
      <c r="D17" s="69" t="s">
        <v>3</v>
      </c>
      <c r="E17" s="69"/>
      <c r="F17" s="69"/>
      <c r="G17" s="69"/>
      <c r="H17" s="69"/>
      <c r="I17" s="69"/>
      <c r="J17" s="69"/>
      <c r="K17" s="69"/>
      <c r="L17" s="69"/>
      <c r="M17" s="69"/>
      <c r="N17" s="69" t="s">
        <v>14</v>
      </c>
      <c r="O17" s="69" t="s">
        <v>15</v>
      </c>
    </row>
    <row r="18" spans="1:15" s="1" customFormat="1" ht="28.5" customHeight="1">
      <c r="A18" s="69"/>
      <c r="B18" s="69"/>
      <c r="C18" s="69"/>
      <c r="D18" s="70" t="s">
        <v>1</v>
      </c>
      <c r="E18" s="69" t="s">
        <v>2</v>
      </c>
      <c r="F18" s="69" t="s">
        <v>4</v>
      </c>
      <c r="G18" s="69"/>
      <c r="H18" s="69" t="s">
        <v>7</v>
      </c>
      <c r="I18" s="69" t="s">
        <v>8</v>
      </c>
      <c r="J18" s="69"/>
      <c r="K18" s="69" t="s">
        <v>10</v>
      </c>
      <c r="L18" s="69" t="s">
        <v>11</v>
      </c>
      <c r="M18" s="69"/>
      <c r="N18" s="69"/>
      <c r="O18" s="69"/>
    </row>
    <row r="19" spans="1:15" s="1" customFormat="1" ht="105">
      <c r="A19" s="69"/>
      <c r="B19" s="69"/>
      <c r="C19" s="69"/>
      <c r="D19" s="71"/>
      <c r="E19" s="69"/>
      <c r="F19" s="59" t="s">
        <v>5</v>
      </c>
      <c r="G19" s="59" t="s">
        <v>6</v>
      </c>
      <c r="H19" s="69"/>
      <c r="I19" s="59" t="s">
        <v>9</v>
      </c>
      <c r="J19" s="59" t="s">
        <v>6</v>
      </c>
      <c r="K19" s="69"/>
      <c r="L19" s="60" t="s">
        <v>12</v>
      </c>
      <c r="M19" s="59" t="s">
        <v>13</v>
      </c>
      <c r="N19" s="69"/>
      <c r="O19" s="59" t="s">
        <v>16</v>
      </c>
    </row>
    <row r="20" spans="1:15" s="1" customFormat="1">
      <c r="A20" s="59">
        <v>1</v>
      </c>
      <c r="B20" s="59">
        <v>2</v>
      </c>
      <c r="C20" s="59">
        <v>3</v>
      </c>
      <c r="D20" s="62">
        <v>4</v>
      </c>
      <c r="E20" s="59">
        <v>5</v>
      </c>
      <c r="F20" s="59">
        <v>6</v>
      </c>
      <c r="G20" s="59">
        <v>7</v>
      </c>
      <c r="H20" s="59">
        <v>8</v>
      </c>
      <c r="I20" s="59">
        <v>9</v>
      </c>
      <c r="J20" s="59">
        <v>10</v>
      </c>
      <c r="K20" s="20">
        <v>11</v>
      </c>
      <c r="L20" s="60">
        <v>12</v>
      </c>
      <c r="M20" s="59">
        <v>13</v>
      </c>
      <c r="N20" s="59">
        <v>14</v>
      </c>
      <c r="O20" s="59">
        <v>15</v>
      </c>
    </row>
    <row r="21" spans="1:15" s="1" customFormat="1">
      <c r="A21" s="69" t="s">
        <v>41</v>
      </c>
      <c r="B21" s="69"/>
      <c r="C21" s="69"/>
      <c r="D21" s="69"/>
      <c r="E21" s="69"/>
      <c r="F21" s="69"/>
      <c r="G21" s="69"/>
      <c r="H21" s="69"/>
      <c r="I21" s="69"/>
      <c r="J21" s="69"/>
      <c r="K21" s="69"/>
      <c r="L21" s="69"/>
      <c r="M21" s="69"/>
      <c r="N21" s="69"/>
      <c r="O21" s="69"/>
    </row>
    <row r="22" spans="1:15" s="2" customFormat="1" ht="60">
      <c r="A22" s="60">
        <v>1</v>
      </c>
      <c r="B22" s="60" t="s">
        <v>80</v>
      </c>
      <c r="C22" s="60" t="s">
        <v>81</v>
      </c>
      <c r="D22" s="59" t="s">
        <v>32</v>
      </c>
      <c r="E22" s="59" t="s">
        <v>82</v>
      </c>
      <c r="F22" s="59">
        <v>384</v>
      </c>
      <c r="G22" s="59" t="s">
        <v>83</v>
      </c>
      <c r="H22" s="38">
        <v>100000</v>
      </c>
      <c r="I22" s="59">
        <v>36401000000</v>
      </c>
      <c r="J22" s="59" t="s">
        <v>64</v>
      </c>
      <c r="K22" s="23">
        <v>15000000</v>
      </c>
      <c r="L22" s="27">
        <v>42370</v>
      </c>
      <c r="M22" s="34">
        <v>42736</v>
      </c>
      <c r="N22" s="59" t="s">
        <v>33</v>
      </c>
      <c r="O22" s="59" t="s">
        <v>34</v>
      </c>
    </row>
    <row r="23" spans="1:15" s="2" customFormat="1" ht="60">
      <c r="A23" s="60">
        <v>2</v>
      </c>
      <c r="B23" s="60" t="s">
        <v>80</v>
      </c>
      <c r="C23" s="60" t="s">
        <v>81</v>
      </c>
      <c r="D23" s="59" t="s">
        <v>32</v>
      </c>
      <c r="E23" s="59" t="s">
        <v>82</v>
      </c>
      <c r="F23" s="59">
        <v>384</v>
      </c>
      <c r="G23" s="59" t="s">
        <v>83</v>
      </c>
      <c r="H23" s="38">
        <v>110000</v>
      </c>
      <c r="I23" s="59">
        <v>36401000000</v>
      </c>
      <c r="J23" s="59" t="s">
        <v>64</v>
      </c>
      <c r="K23" s="23">
        <v>16500000</v>
      </c>
      <c r="L23" s="27">
        <v>42370</v>
      </c>
      <c r="M23" s="34">
        <v>42736</v>
      </c>
      <c r="N23" s="59" t="s">
        <v>33</v>
      </c>
      <c r="O23" s="59" t="s">
        <v>34</v>
      </c>
    </row>
    <row r="24" spans="1:15" s="2" customFormat="1" ht="45">
      <c r="A24" s="60">
        <v>3</v>
      </c>
      <c r="B24" s="60" t="s">
        <v>65</v>
      </c>
      <c r="C24" s="60" t="s">
        <v>65</v>
      </c>
      <c r="D24" s="60" t="s">
        <v>49</v>
      </c>
      <c r="E24" s="59" t="s">
        <v>67</v>
      </c>
      <c r="F24" s="59">
        <v>876</v>
      </c>
      <c r="G24" s="59" t="s">
        <v>63</v>
      </c>
      <c r="H24" s="38">
        <v>1</v>
      </c>
      <c r="I24" s="59">
        <v>36401</v>
      </c>
      <c r="J24" s="59" t="s">
        <v>64</v>
      </c>
      <c r="K24" s="23">
        <f>1877700*1.18</f>
        <v>2215686</v>
      </c>
      <c r="L24" s="27">
        <v>42370</v>
      </c>
      <c r="M24" s="27">
        <v>42736</v>
      </c>
      <c r="N24" s="60" t="s">
        <v>35</v>
      </c>
      <c r="O24" s="60" t="s">
        <v>36</v>
      </c>
    </row>
    <row r="25" spans="1:15" s="2" customFormat="1" ht="30">
      <c r="A25" s="60">
        <v>4</v>
      </c>
      <c r="B25" s="60" t="s">
        <v>66</v>
      </c>
      <c r="C25" s="60" t="s">
        <v>66</v>
      </c>
      <c r="D25" s="60" t="s">
        <v>52</v>
      </c>
      <c r="E25" s="59" t="s">
        <v>68</v>
      </c>
      <c r="F25" s="59">
        <v>642</v>
      </c>
      <c r="G25" s="59" t="s">
        <v>69</v>
      </c>
      <c r="H25" s="59">
        <v>9</v>
      </c>
      <c r="I25" s="59">
        <v>36401</v>
      </c>
      <c r="J25" s="59" t="s">
        <v>64</v>
      </c>
      <c r="K25" s="23">
        <v>516499.20000000001</v>
      </c>
      <c r="L25" s="27">
        <v>42370</v>
      </c>
      <c r="M25" s="27">
        <v>42767</v>
      </c>
      <c r="N25" s="60" t="s">
        <v>37</v>
      </c>
      <c r="O25" s="60" t="s">
        <v>34</v>
      </c>
    </row>
    <row r="26" spans="1:15" s="2" customFormat="1" ht="30">
      <c r="A26" s="60">
        <v>5</v>
      </c>
      <c r="B26" s="60" t="s">
        <v>89</v>
      </c>
      <c r="C26" s="28" t="s">
        <v>90</v>
      </c>
      <c r="D26" s="60" t="s">
        <v>53</v>
      </c>
      <c r="E26" s="59" t="s">
        <v>91</v>
      </c>
      <c r="F26" s="59">
        <v>876</v>
      </c>
      <c r="G26" s="59" t="s">
        <v>92</v>
      </c>
      <c r="H26" s="59">
        <v>1</v>
      </c>
      <c r="I26" s="59">
        <v>364013853</v>
      </c>
      <c r="J26" s="59" t="s">
        <v>93</v>
      </c>
      <c r="K26" s="23">
        <v>881600</v>
      </c>
      <c r="L26" s="27">
        <v>42370</v>
      </c>
      <c r="M26" s="27">
        <v>42736</v>
      </c>
      <c r="N26" s="60" t="s">
        <v>35</v>
      </c>
      <c r="O26" s="60" t="s">
        <v>36</v>
      </c>
    </row>
    <row r="27" spans="1:15" s="2" customFormat="1" ht="45">
      <c r="A27" s="60">
        <v>6</v>
      </c>
      <c r="B27" s="60" t="s">
        <v>70</v>
      </c>
      <c r="C27" s="60" t="s">
        <v>70</v>
      </c>
      <c r="D27" s="60" t="s">
        <v>54</v>
      </c>
      <c r="E27" s="59" t="s">
        <v>71</v>
      </c>
      <c r="F27" s="59">
        <v>876</v>
      </c>
      <c r="G27" s="59" t="s">
        <v>63</v>
      </c>
      <c r="H27" s="38">
        <v>1</v>
      </c>
      <c r="I27" s="59">
        <v>36401</v>
      </c>
      <c r="J27" s="59" t="s">
        <v>64</v>
      </c>
      <c r="K27" s="23">
        <f>1118700*1.18</f>
        <v>1320066</v>
      </c>
      <c r="L27" s="27">
        <v>42370</v>
      </c>
      <c r="M27" s="27">
        <v>42736</v>
      </c>
      <c r="N27" s="60" t="s">
        <v>37</v>
      </c>
      <c r="O27" s="60" t="s">
        <v>36</v>
      </c>
    </row>
    <row r="28" spans="1:15" s="2" customFormat="1" ht="45">
      <c r="A28" s="60">
        <v>7</v>
      </c>
      <c r="B28" s="28" t="s">
        <v>84</v>
      </c>
      <c r="C28" s="59" t="s">
        <v>85</v>
      </c>
      <c r="D28" s="59" t="s">
        <v>97</v>
      </c>
      <c r="E28" s="41" t="s">
        <v>86</v>
      </c>
      <c r="F28" s="59">
        <v>876</v>
      </c>
      <c r="G28" s="59" t="s">
        <v>63</v>
      </c>
      <c r="H28" s="59">
        <v>1</v>
      </c>
      <c r="I28" s="42">
        <v>36401</v>
      </c>
      <c r="J28" s="59" t="s">
        <v>64</v>
      </c>
      <c r="K28" s="39">
        <v>1067800</v>
      </c>
      <c r="L28" s="27">
        <v>42370</v>
      </c>
      <c r="M28" s="27">
        <v>42705</v>
      </c>
      <c r="N28" s="59" t="s">
        <v>33</v>
      </c>
      <c r="O28" s="59" t="s">
        <v>34</v>
      </c>
    </row>
    <row r="29" spans="1:15" s="2" customFormat="1">
      <c r="A29" s="67" t="s">
        <v>42</v>
      </c>
      <c r="B29" s="67"/>
      <c r="C29" s="67"/>
      <c r="D29" s="67"/>
      <c r="E29" s="67"/>
      <c r="F29" s="67"/>
      <c r="G29" s="67"/>
      <c r="H29" s="67"/>
      <c r="I29" s="67"/>
      <c r="J29" s="67"/>
      <c r="K29" s="67"/>
      <c r="L29" s="67"/>
      <c r="M29" s="67"/>
      <c r="N29" s="67"/>
      <c r="O29" s="67"/>
    </row>
    <row r="30" spans="1:15" s="1" customFormat="1" ht="30">
      <c r="A30" s="60">
        <v>8</v>
      </c>
      <c r="B30" s="59" t="s">
        <v>60</v>
      </c>
      <c r="C30" s="59" t="s">
        <v>61</v>
      </c>
      <c r="D30" s="59" t="s">
        <v>58</v>
      </c>
      <c r="E30" s="59" t="s">
        <v>62</v>
      </c>
      <c r="F30" s="59">
        <v>876</v>
      </c>
      <c r="G30" s="59" t="s">
        <v>63</v>
      </c>
      <c r="H30" s="38">
        <v>1</v>
      </c>
      <c r="I30" s="59">
        <v>36401</v>
      </c>
      <c r="J30" s="59" t="s">
        <v>64</v>
      </c>
      <c r="K30" s="23">
        <v>650000</v>
      </c>
      <c r="L30" s="34">
        <v>42401</v>
      </c>
      <c r="M30" s="34">
        <v>42705</v>
      </c>
      <c r="N30" s="59" t="s">
        <v>33</v>
      </c>
      <c r="O30" s="59" t="s">
        <v>34</v>
      </c>
    </row>
    <row r="31" spans="1:15" s="2" customFormat="1">
      <c r="A31" s="67" t="s">
        <v>43</v>
      </c>
      <c r="B31" s="67"/>
      <c r="C31" s="67"/>
      <c r="D31" s="67"/>
      <c r="E31" s="67"/>
      <c r="F31" s="67"/>
      <c r="G31" s="67"/>
      <c r="H31" s="67"/>
      <c r="I31" s="67"/>
      <c r="J31" s="67"/>
      <c r="K31" s="67"/>
      <c r="L31" s="67"/>
      <c r="M31" s="67"/>
      <c r="N31" s="67"/>
      <c r="O31" s="67"/>
    </row>
    <row r="32" spans="1:15" s="2" customFormat="1" ht="60">
      <c r="A32" s="60">
        <v>9</v>
      </c>
      <c r="B32" s="60" t="s">
        <v>80</v>
      </c>
      <c r="C32" s="60" t="s">
        <v>81</v>
      </c>
      <c r="D32" s="59" t="s">
        <v>32</v>
      </c>
      <c r="E32" s="59" t="s">
        <v>82</v>
      </c>
      <c r="F32" s="59">
        <v>384</v>
      </c>
      <c r="G32" s="59" t="s">
        <v>83</v>
      </c>
      <c r="H32" s="38">
        <v>750000</v>
      </c>
      <c r="I32" s="59">
        <v>36401000000</v>
      </c>
      <c r="J32" s="59" t="s">
        <v>64</v>
      </c>
      <c r="K32" s="23">
        <v>112500000</v>
      </c>
      <c r="L32" s="34">
        <v>42430</v>
      </c>
      <c r="M32" s="34">
        <v>42795</v>
      </c>
      <c r="N32" s="59" t="s">
        <v>33</v>
      </c>
      <c r="O32" s="59" t="s">
        <v>34</v>
      </c>
    </row>
    <row r="33" spans="1:15" s="2" customFormat="1" ht="60">
      <c r="A33" s="60">
        <v>10</v>
      </c>
      <c r="B33" s="60" t="s">
        <v>80</v>
      </c>
      <c r="C33" s="60" t="s">
        <v>81</v>
      </c>
      <c r="D33" s="59" t="s">
        <v>32</v>
      </c>
      <c r="E33" s="59" t="s">
        <v>82</v>
      </c>
      <c r="F33" s="59">
        <v>384</v>
      </c>
      <c r="G33" s="59" t="s">
        <v>83</v>
      </c>
      <c r="H33" s="38">
        <v>110000</v>
      </c>
      <c r="I33" s="59">
        <v>36401000000</v>
      </c>
      <c r="J33" s="59" t="s">
        <v>64</v>
      </c>
      <c r="K33" s="23">
        <v>16500000</v>
      </c>
      <c r="L33" s="27">
        <v>42430</v>
      </c>
      <c r="M33" s="34">
        <v>42795</v>
      </c>
      <c r="N33" s="59" t="s">
        <v>33</v>
      </c>
      <c r="O33" s="59" t="s">
        <v>34</v>
      </c>
    </row>
    <row r="34" spans="1:15" s="2" customFormat="1" ht="60.75" customHeight="1">
      <c r="A34" s="60">
        <v>11</v>
      </c>
      <c r="B34" s="60" t="s">
        <v>80</v>
      </c>
      <c r="C34" s="60" t="s">
        <v>81</v>
      </c>
      <c r="D34" s="59" t="s">
        <v>32</v>
      </c>
      <c r="E34" s="59" t="s">
        <v>82</v>
      </c>
      <c r="F34" s="59">
        <v>384</v>
      </c>
      <c r="G34" s="59" t="s">
        <v>83</v>
      </c>
      <c r="H34" s="38">
        <v>70000</v>
      </c>
      <c r="I34" s="59">
        <v>36401000000</v>
      </c>
      <c r="J34" s="59" t="s">
        <v>64</v>
      </c>
      <c r="K34" s="23">
        <v>10500000</v>
      </c>
      <c r="L34" s="34">
        <v>42430</v>
      </c>
      <c r="M34" s="34">
        <v>42795</v>
      </c>
      <c r="N34" s="59" t="s">
        <v>33</v>
      </c>
      <c r="O34" s="59" t="s">
        <v>34</v>
      </c>
    </row>
    <row r="35" spans="1:15" s="2" customFormat="1" ht="375">
      <c r="A35" s="60">
        <v>12</v>
      </c>
      <c r="B35" s="60" t="s">
        <v>76</v>
      </c>
      <c r="C35" s="60" t="s">
        <v>94</v>
      </c>
      <c r="D35" s="59" t="s">
        <v>55</v>
      </c>
      <c r="E35" s="29" t="s">
        <v>77</v>
      </c>
      <c r="F35" s="60">
        <v>792</v>
      </c>
      <c r="G35" s="60" t="s">
        <v>78</v>
      </c>
      <c r="H35" s="60">
        <v>375</v>
      </c>
      <c r="I35" s="59">
        <v>36401000000</v>
      </c>
      <c r="J35" s="60" t="s">
        <v>79</v>
      </c>
      <c r="K35" s="23">
        <v>675000</v>
      </c>
      <c r="L35" s="34">
        <v>42430</v>
      </c>
      <c r="M35" s="34">
        <v>42705</v>
      </c>
      <c r="N35" s="59" t="s">
        <v>37</v>
      </c>
      <c r="O35" s="59" t="s">
        <v>36</v>
      </c>
    </row>
    <row r="36" spans="1:15" s="2" customFormat="1" ht="90">
      <c r="A36" s="60">
        <v>13</v>
      </c>
      <c r="B36" s="28" t="s">
        <v>84</v>
      </c>
      <c r="C36" s="59" t="s">
        <v>95</v>
      </c>
      <c r="D36" s="59" t="s">
        <v>88</v>
      </c>
      <c r="E36" s="59" t="s">
        <v>86</v>
      </c>
      <c r="F36" s="59">
        <v>876</v>
      </c>
      <c r="G36" s="59" t="s">
        <v>87</v>
      </c>
      <c r="H36" s="59">
        <v>1</v>
      </c>
      <c r="I36" s="59">
        <v>36401000000</v>
      </c>
      <c r="J36" s="59" t="s">
        <v>64</v>
      </c>
      <c r="K36" s="39">
        <v>1261789.0611</v>
      </c>
      <c r="L36" s="27">
        <v>42430</v>
      </c>
      <c r="M36" s="27">
        <v>42522</v>
      </c>
      <c r="N36" s="59" t="s">
        <v>33</v>
      </c>
      <c r="O36" s="59" t="s">
        <v>34</v>
      </c>
    </row>
    <row r="37" spans="1:15" s="1" customFormat="1" ht="30">
      <c r="A37" s="60">
        <v>14</v>
      </c>
      <c r="B37" s="59" t="s">
        <v>72</v>
      </c>
      <c r="C37" s="59" t="s">
        <v>96</v>
      </c>
      <c r="D37" s="59" t="s">
        <v>40</v>
      </c>
      <c r="E37" s="59" t="s">
        <v>73</v>
      </c>
      <c r="F37" s="58" t="s">
        <v>74</v>
      </c>
      <c r="G37" s="59" t="s">
        <v>75</v>
      </c>
      <c r="H37" s="59">
        <v>1139.0999999999999</v>
      </c>
      <c r="I37" s="38">
        <v>36230501</v>
      </c>
      <c r="J37" s="59" t="s">
        <v>253</v>
      </c>
      <c r="K37" s="23">
        <v>2879800</v>
      </c>
      <c r="L37" s="27">
        <v>42430</v>
      </c>
      <c r="M37" s="34">
        <v>42767</v>
      </c>
      <c r="N37" s="59" t="s">
        <v>33</v>
      </c>
      <c r="O37" s="59" t="s">
        <v>34</v>
      </c>
    </row>
    <row r="38" spans="1:15" s="1" customFormat="1">
      <c r="A38" s="67" t="s">
        <v>215</v>
      </c>
      <c r="B38" s="67"/>
      <c r="C38" s="67"/>
      <c r="D38" s="67"/>
      <c r="E38" s="67"/>
      <c r="F38" s="67"/>
      <c r="G38" s="67"/>
      <c r="H38" s="67"/>
      <c r="I38" s="67"/>
      <c r="J38" s="67"/>
      <c r="K38" s="67"/>
      <c r="L38" s="67"/>
      <c r="M38" s="67"/>
      <c r="N38" s="67"/>
      <c r="O38" s="67"/>
    </row>
    <row r="39" spans="1:15" s="2" customFormat="1" ht="45">
      <c r="A39" s="60">
        <v>15</v>
      </c>
      <c r="B39" s="36" t="s">
        <v>207</v>
      </c>
      <c r="C39" s="60" t="s">
        <v>234</v>
      </c>
      <c r="D39" s="60" t="s">
        <v>56</v>
      </c>
      <c r="E39" s="59" t="s">
        <v>209</v>
      </c>
      <c r="F39" s="59">
        <v>876</v>
      </c>
      <c r="G39" s="59" t="s">
        <v>63</v>
      </c>
      <c r="H39" s="59">
        <v>1</v>
      </c>
      <c r="I39" s="59">
        <v>36401000000</v>
      </c>
      <c r="J39" s="59" t="s">
        <v>64</v>
      </c>
      <c r="K39" s="23">
        <v>2961000</v>
      </c>
      <c r="L39" s="27">
        <v>42461</v>
      </c>
      <c r="M39" s="27">
        <v>42826</v>
      </c>
      <c r="N39" s="59" t="s">
        <v>33</v>
      </c>
      <c r="O39" s="59" t="s">
        <v>34</v>
      </c>
    </row>
    <row r="40" spans="1:15" s="2" customFormat="1">
      <c r="A40" s="67" t="s">
        <v>216</v>
      </c>
      <c r="B40" s="67"/>
      <c r="C40" s="67"/>
      <c r="D40" s="67"/>
      <c r="E40" s="67"/>
      <c r="F40" s="67"/>
      <c r="G40" s="67"/>
      <c r="H40" s="67"/>
      <c r="I40" s="67"/>
      <c r="J40" s="67"/>
      <c r="K40" s="67"/>
      <c r="L40" s="67"/>
      <c r="M40" s="67"/>
      <c r="N40" s="67"/>
      <c r="O40" s="67"/>
    </row>
    <row r="41" spans="1:15" s="2" customFormat="1" ht="60">
      <c r="A41" s="60">
        <v>16</v>
      </c>
      <c r="B41" s="60" t="s">
        <v>177</v>
      </c>
      <c r="C41" s="60" t="s">
        <v>178</v>
      </c>
      <c r="D41" s="60" t="s">
        <v>110</v>
      </c>
      <c r="E41" s="59" t="s">
        <v>91</v>
      </c>
      <c r="F41" s="59">
        <v>839</v>
      </c>
      <c r="G41" s="59" t="s">
        <v>197</v>
      </c>
      <c r="H41" s="60">
        <v>1</v>
      </c>
      <c r="I41" s="59">
        <v>36401000000</v>
      </c>
      <c r="J41" s="59" t="s">
        <v>64</v>
      </c>
      <c r="K41" s="23">
        <v>6549000</v>
      </c>
      <c r="L41" s="27">
        <v>42491</v>
      </c>
      <c r="M41" s="27">
        <v>42583</v>
      </c>
      <c r="N41" s="60" t="s">
        <v>35</v>
      </c>
      <c r="O41" s="60" t="s">
        <v>36</v>
      </c>
    </row>
    <row r="42" spans="1:15" s="2" customFormat="1" ht="60">
      <c r="A42" s="60">
        <v>17</v>
      </c>
      <c r="B42" s="60" t="s">
        <v>199</v>
      </c>
      <c r="C42" s="60" t="s">
        <v>230</v>
      </c>
      <c r="D42" s="60" t="s">
        <v>113</v>
      </c>
      <c r="E42" s="59" t="s">
        <v>91</v>
      </c>
      <c r="F42" s="59">
        <v>796</v>
      </c>
      <c r="G42" s="59" t="s">
        <v>200</v>
      </c>
      <c r="H42" s="60">
        <v>40</v>
      </c>
      <c r="I42" s="59">
        <v>36401000000</v>
      </c>
      <c r="J42" s="59" t="s">
        <v>64</v>
      </c>
      <c r="K42" s="23">
        <v>3304000</v>
      </c>
      <c r="L42" s="27">
        <v>42491</v>
      </c>
      <c r="M42" s="27">
        <v>42552</v>
      </c>
      <c r="N42" s="60" t="s">
        <v>35</v>
      </c>
      <c r="O42" s="60" t="s">
        <v>36</v>
      </c>
    </row>
    <row r="43" spans="1:15" s="2" customFormat="1" ht="240">
      <c r="A43" s="65">
        <v>18</v>
      </c>
      <c r="B43" s="60" t="s">
        <v>144</v>
      </c>
      <c r="C43" s="60" t="s">
        <v>233</v>
      </c>
      <c r="D43" s="59" t="s">
        <v>51</v>
      </c>
      <c r="E43" s="37" t="s">
        <v>145</v>
      </c>
      <c r="F43" s="60">
        <v>792</v>
      </c>
      <c r="G43" s="60" t="s">
        <v>78</v>
      </c>
      <c r="H43" s="60">
        <v>381</v>
      </c>
      <c r="I43" s="59">
        <v>36401000000</v>
      </c>
      <c r="J43" s="60" t="s">
        <v>79</v>
      </c>
      <c r="K43" s="23">
        <v>700000</v>
      </c>
      <c r="L43" s="34">
        <v>42491</v>
      </c>
      <c r="M43" s="34">
        <v>42705</v>
      </c>
      <c r="N43" s="59" t="s">
        <v>37</v>
      </c>
      <c r="O43" s="59" t="s">
        <v>36</v>
      </c>
    </row>
    <row r="44" spans="1:15" s="1" customFormat="1" ht="60">
      <c r="A44" s="65">
        <v>19</v>
      </c>
      <c r="B44" s="59" t="s">
        <v>237</v>
      </c>
      <c r="C44" s="59" t="s">
        <v>238</v>
      </c>
      <c r="D44" s="59" t="s">
        <v>30</v>
      </c>
      <c r="E44" s="29" t="s">
        <v>159</v>
      </c>
      <c r="F44" s="28">
        <v>876</v>
      </c>
      <c r="G44" s="28" t="s">
        <v>160</v>
      </c>
      <c r="H44" s="31">
        <v>1</v>
      </c>
      <c r="I44" s="59">
        <v>36401000000</v>
      </c>
      <c r="J44" s="32" t="s">
        <v>156</v>
      </c>
      <c r="K44" s="23">
        <v>1770000</v>
      </c>
      <c r="L44" s="27">
        <v>42491</v>
      </c>
      <c r="M44" s="27">
        <v>42705</v>
      </c>
      <c r="N44" s="59" t="s">
        <v>35</v>
      </c>
      <c r="O44" s="59" t="s">
        <v>34</v>
      </c>
    </row>
    <row r="45" spans="1:15" s="2" customFormat="1" ht="60">
      <c r="A45" s="65">
        <v>20</v>
      </c>
      <c r="B45" s="36" t="s">
        <v>243</v>
      </c>
      <c r="C45" s="60" t="s">
        <v>244</v>
      </c>
      <c r="D45" s="60" t="s">
        <v>245</v>
      </c>
      <c r="E45" s="59" t="s">
        <v>246</v>
      </c>
      <c r="F45" s="60">
        <v>55</v>
      </c>
      <c r="G45" s="59" t="s">
        <v>75</v>
      </c>
      <c r="H45" s="59">
        <v>132</v>
      </c>
      <c r="I45" s="59">
        <v>36401000000</v>
      </c>
      <c r="J45" s="59" t="s">
        <v>64</v>
      </c>
      <c r="K45" s="23">
        <v>1452000</v>
      </c>
      <c r="L45" s="27">
        <v>42491</v>
      </c>
      <c r="M45" s="27">
        <v>42795</v>
      </c>
      <c r="N45" s="59" t="s">
        <v>33</v>
      </c>
      <c r="O45" s="59" t="s">
        <v>34</v>
      </c>
    </row>
    <row r="46" spans="1:15" s="2" customFormat="1" ht="105">
      <c r="A46" s="65">
        <v>21</v>
      </c>
      <c r="B46" s="59" t="s">
        <v>228</v>
      </c>
      <c r="C46" s="59" t="s">
        <v>229</v>
      </c>
      <c r="D46" s="60" t="s">
        <v>101</v>
      </c>
      <c r="E46" s="60" t="s">
        <v>167</v>
      </c>
      <c r="F46" s="59">
        <v>876</v>
      </c>
      <c r="G46" s="59" t="s">
        <v>160</v>
      </c>
      <c r="H46" s="60">
        <v>1</v>
      </c>
      <c r="I46" s="38" t="s">
        <v>168</v>
      </c>
      <c r="J46" s="59" t="s">
        <v>169</v>
      </c>
      <c r="K46" s="23">
        <v>35028772</v>
      </c>
      <c r="L46" s="27">
        <v>42491</v>
      </c>
      <c r="M46" s="27">
        <v>43040</v>
      </c>
      <c r="N46" s="60" t="s">
        <v>35</v>
      </c>
      <c r="O46" s="60" t="s">
        <v>36</v>
      </c>
    </row>
    <row r="47" spans="1:15" s="2" customFormat="1" ht="105">
      <c r="A47" s="65">
        <v>22</v>
      </c>
      <c r="B47" s="59" t="s">
        <v>228</v>
      </c>
      <c r="C47" s="59" t="s">
        <v>229</v>
      </c>
      <c r="D47" s="60" t="s">
        <v>102</v>
      </c>
      <c r="E47" s="60" t="s">
        <v>167</v>
      </c>
      <c r="F47" s="59">
        <v>876</v>
      </c>
      <c r="G47" s="59" t="s">
        <v>160</v>
      </c>
      <c r="H47" s="60">
        <v>1</v>
      </c>
      <c r="I47" s="38" t="s">
        <v>170</v>
      </c>
      <c r="J47" s="59" t="s">
        <v>171</v>
      </c>
      <c r="K47" s="23">
        <v>70469836</v>
      </c>
      <c r="L47" s="27">
        <v>42491</v>
      </c>
      <c r="M47" s="27">
        <v>43040</v>
      </c>
      <c r="N47" s="60" t="s">
        <v>35</v>
      </c>
      <c r="O47" s="60" t="s">
        <v>36</v>
      </c>
    </row>
    <row r="48" spans="1:15" s="2" customFormat="1" ht="105">
      <c r="A48" s="65">
        <v>23</v>
      </c>
      <c r="B48" s="59" t="s">
        <v>228</v>
      </c>
      <c r="C48" s="59" t="s">
        <v>229</v>
      </c>
      <c r="D48" s="60" t="s">
        <v>103</v>
      </c>
      <c r="E48" s="60" t="s">
        <v>167</v>
      </c>
      <c r="F48" s="59">
        <v>876</v>
      </c>
      <c r="G48" s="59" t="s">
        <v>160</v>
      </c>
      <c r="H48" s="60">
        <v>1</v>
      </c>
      <c r="I48" s="38" t="s">
        <v>172</v>
      </c>
      <c r="J48" s="59" t="s">
        <v>173</v>
      </c>
      <c r="K48" s="23">
        <v>150643955</v>
      </c>
      <c r="L48" s="27">
        <v>42491</v>
      </c>
      <c r="M48" s="27">
        <v>43040</v>
      </c>
      <c r="N48" s="60" t="s">
        <v>35</v>
      </c>
      <c r="O48" s="60" t="s">
        <v>36</v>
      </c>
    </row>
    <row r="49" spans="1:15" s="2" customFormat="1" ht="105">
      <c r="A49" s="65">
        <v>24</v>
      </c>
      <c r="B49" s="59" t="s">
        <v>228</v>
      </c>
      <c r="C49" s="59" t="s">
        <v>229</v>
      </c>
      <c r="D49" s="60" t="s">
        <v>104</v>
      </c>
      <c r="E49" s="60" t="s">
        <v>167</v>
      </c>
      <c r="F49" s="59">
        <v>876</v>
      </c>
      <c r="G49" s="59" t="s">
        <v>160</v>
      </c>
      <c r="H49" s="60">
        <v>1</v>
      </c>
      <c r="I49" s="31">
        <v>36238000</v>
      </c>
      <c r="J49" s="59" t="s">
        <v>174</v>
      </c>
      <c r="K49" s="23">
        <v>15900146</v>
      </c>
      <c r="L49" s="27">
        <v>42491</v>
      </c>
      <c r="M49" s="27">
        <v>42887</v>
      </c>
      <c r="N49" s="60" t="s">
        <v>35</v>
      </c>
      <c r="O49" s="60" t="s">
        <v>36</v>
      </c>
    </row>
    <row r="50" spans="1:15" s="2" customFormat="1" ht="105">
      <c r="A50" s="65">
        <v>25</v>
      </c>
      <c r="B50" s="59" t="s">
        <v>228</v>
      </c>
      <c r="C50" s="59" t="s">
        <v>229</v>
      </c>
      <c r="D50" s="60" t="s">
        <v>105</v>
      </c>
      <c r="E50" s="60" t="s">
        <v>167</v>
      </c>
      <c r="F50" s="59">
        <v>876</v>
      </c>
      <c r="G50" s="59" t="s">
        <v>160</v>
      </c>
      <c r="H50" s="60">
        <v>1</v>
      </c>
      <c r="I50" s="31">
        <v>36242000</v>
      </c>
      <c r="J50" s="59" t="s">
        <v>175</v>
      </c>
      <c r="K50" s="23">
        <v>22957254</v>
      </c>
      <c r="L50" s="27">
        <v>42491</v>
      </c>
      <c r="M50" s="27">
        <v>42887</v>
      </c>
      <c r="N50" s="60" t="s">
        <v>35</v>
      </c>
      <c r="O50" s="60" t="s">
        <v>36</v>
      </c>
    </row>
    <row r="51" spans="1:15" s="2" customFormat="1" ht="45">
      <c r="A51" s="65">
        <v>26</v>
      </c>
      <c r="B51" s="60" t="s">
        <v>177</v>
      </c>
      <c r="C51" s="60" t="s">
        <v>178</v>
      </c>
      <c r="D51" s="60" t="s">
        <v>129</v>
      </c>
      <c r="E51" s="59" t="s">
        <v>181</v>
      </c>
      <c r="F51" s="59">
        <v>876</v>
      </c>
      <c r="G51" s="59" t="s">
        <v>183</v>
      </c>
      <c r="H51" s="38">
        <v>1</v>
      </c>
      <c r="I51" s="59">
        <v>36401000000</v>
      </c>
      <c r="J51" s="59" t="s">
        <v>64</v>
      </c>
      <c r="K51" s="23">
        <v>1416000</v>
      </c>
      <c r="L51" s="34">
        <v>42491</v>
      </c>
      <c r="M51" s="34">
        <v>42887</v>
      </c>
      <c r="N51" s="59" t="s">
        <v>33</v>
      </c>
      <c r="O51" s="59" t="s">
        <v>34</v>
      </c>
    </row>
    <row r="52" spans="1:15" s="2" customFormat="1" ht="30">
      <c r="A52" s="65">
        <v>27</v>
      </c>
      <c r="B52" s="60" t="s">
        <v>199</v>
      </c>
      <c r="C52" s="60" t="s">
        <v>199</v>
      </c>
      <c r="D52" s="60" t="s">
        <v>141</v>
      </c>
      <c r="E52" s="59" t="s">
        <v>91</v>
      </c>
      <c r="F52" s="59">
        <v>839</v>
      </c>
      <c r="G52" s="59" t="s">
        <v>197</v>
      </c>
      <c r="H52" s="60">
        <v>1</v>
      </c>
      <c r="I52" s="59">
        <v>36401000000</v>
      </c>
      <c r="J52" s="59" t="s">
        <v>64</v>
      </c>
      <c r="K52" s="23">
        <v>5370670</v>
      </c>
      <c r="L52" s="27">
        <v>42491</v>
      </c>
      <c r="M52" s="27">
        <v>42552</v>
      </c>
      <c r="N52" s="60" t="s">
        <v>35</v>
      </c>
      <c r="O52" s="60" t="s">
        <v>36</v>
      </c>
    </row>
    <row r="53" spans="1:15" s="2" customFormat="1" ht="45">
      <c r="A53" s="65">
        <v>28</v>
      </c>
      <c r="B53" s="60" t="s">
        <v>199</v>
      </c>
      <c r="C53" s="60" t="s">
        <v>199</v>
      </c>
      <c r="D53" s="60" t="s">
        <v>118</v>
      </c>
      <c r="E53" s="59" t="s">
        <v>91</v>
      </c>
      <c r="F53" s="59">
        <v>796</v>
      </c>
      <c r="G53" s="59" t="s">
        <v>200</v>
      </c>
      <c r="H53" s="60">
        <v>243</v>
      </c>
      <c r="I53" s="59">
        <v>36401000000</v>
      </c>
      <c r="J53" s="59" t="s">
        <v>64</v>
      </c>
      <c r="K53" s="23">
        <v>12036000</v>
      </c>
      <c r="L53" s="27">
        <v>42491</v>
      </c>
      <c r="M53" s="27">
        <v>42552</v>
      </c>
      <c r="N53" s="27" t="s">
        <v>35</v>
      </c>
      <c r="O53" s="60" t="s">
        <v>36</v>
      </c>
    </row>
    <row r="54" spans="1:15" s="2" customFormat="1" ht="105">
      <c r="A54" s="65">
        <v>29</v>
      </c>
      <c r="B54" s="59" t="s">
        <v>228</v>
      </c>
      <c r="C54" s="59" t="s">
        <v>229</v>
      </c>
      <c r="D54" s="60" t="s">
        <v>112</v>
      </c>
      <c r="E54" s="60" t="s">
        <v>91</v>
      </c>
      <c r="F54" s="59">
        <v>876</v>
      </c>
      <c r="G54" s="60" t="s">
        <v>92</v>
      </c>
      <c r="H54" s="60">
        <v>1</v>
      </c>
      <c r="I54" s="35">
        <v>36440</v>
      </c>
      <c r="J54" s="59" t="s">
        <v>146</v>
      </c>
      <c r="K54" s="23">
        <v>8614000</v>
      </c>
      <c r="L54" s="27">
        <v>42491</v>
      </c>
      <c r="M54" s="27">
        <v>42705</v>
      </c>
      <c r="N54" s="60" t="s">
        <v>35</v>
      </c>
      <c r="O54" s="60" t="s">
        <v>36</v>
      </c>
    </row>
    <row r="55" spans="1:15" s="2" customFormat="1">
      <c r="A55" s="65">
        <v>30</v>
      </c>
      <c r="B55" s="60" t="s">
        <v>214</v>
      </c>
      <c r="C55" s="60" t="s">
        <v>236</v>
      </c>
      <c r="D55" s="60" t="s">
        <v>138</v>
      </c>
      <c r="E55" s="59" t="s">
        <v>91</v>
      </c>
      <c r="F55" s="59">
        <v>876</v>
      </c>
      <c r="G55" s="59" t="s">
        <v>92</v>
      </c>
      <c r="H55" s="59">
        <v>1</v>
      </c>
      <c r="I55" s="59">
        <v>45290</v>
      </c>
      <c r="J55" s="59" t="s">
        <v>213</v>
      </c>
      <c r="K55" s="23">
        <v>7238700</v>
      </c>
      <c r="L55" s="27">
        <v>42491</v>
      </c>
      <c r="M55" s="27">
        <v>42887</v>
      </c>
      <c r="N55" s="60" t="s">
        <v>33</v>
      </c>
      <c r="O55" s="60" t="s">
        <v>34</v>
      </c>
    </row>
    <row r="56" spans="1:15" s="2" customFormat="1">
      <c r="A56" s="65">
        <v>31</v>
      </c>
      <c r="B56" s="36" t="s">
        <v>207</v>
      </c>
      <c r="C56" s="60" t="s">
        <v>208</v>
      </c>
      <c r="D56" s="60" t="s">
        <v>142</v>
      </c>
      <c r="E56" s="59" t="s">
        <v>209</v>
      </c>
      <c r="F56" s="59">
        <v>876</v>
      </c>
      <c r="G56" s="59" t="s">
        <v>63</v>
      </c>
      <c r="H56" s="60">
        <v>1</v>
      </c>
      <c r="I56" s="59">
        <v>36401000000</v>
      </c>
      <c r="J56" s="59" t="s">
        <v>64</v>
      </c>
      <c r="K56" s="23">
        <v>9154440</v>
      </c>
      <c r="L56" s="27">
        <v>42491</v>
      </c>
      <c r="M56" s="27">
        <v>42856</v>
      </c>
      <c r="N56" s="60" t="s">
        <v>33</v>
      </c>
      <c r="O56" s="60" t="s">
        <v>34</v>
      </c>
    </row>
    <row r="57" spans="1:15" s="1" customFormat="1" ht="30">
      <c r="A57" s="65">
        <v>32</v>
      </c>
      <c r="B57" s="59" t="s">
        <v>72</v>
      </c>
      <c r="C57" s="59" t="s">
        <v>96</v>
      </c>
      <c r="D57" s="59" t="s">
        <v>59</v>
      </c>
      <c r="E57" s="59" t="s">
        <v>73</v>
      </c>
      <c r="F57" s="58" t="s">
        <v>74</v>
      </c>
      <c r="G57" s="59" t="s">
        <v>75</v>
      </c>
      <c r="H57" s="59">
        <v>719.8</v>
      </c>
      <c r="I57" s="59">
        <v>45000000000</v>
      </c>
      <c r="J57" s="59" t="s">
        <v>213</v>
      </c>
      <c r="K57" s="23">
        <v>38530426.200000003</v>
      </c>
      <c r="L57" s="27">
        <v>42491</v>
      </c>
      <c r="M57" s="34">
        <v>42856</v>
      </c>
      <c r="N57" s="59" t="s">
        <v>33</v>
      </c>
      <c r="O57" s="59" t="s">
        <v>34</v>
      </c>
    </row>
    <row r="58" spans="1:15" s="2" customFormat="1">
      <c r="A58" s="67" t="s">
        <v>217</v>
      </c>
      <c r="B58" s="67"/>
      <c r="C58" s="67"/>
      <c r="D58" s="67"/>
      <c r="E58" s="67"/>
      <c r="F58" s="67"/>
      <c r="G58" s="67"/>
      <c r="H58" s="67"/>
      <c r="I58" s="67"/>
      <c r="J58" s="67"/>
      <c r="K58" s="67"/>
      <c r="L58" s="67"/>
      <c r="M58" s="67"/>
      <c r="N58" s="67"/>
      <c r="O58" s="67"/>
    </row>
    <row r="59" spans="1:15" s="2" customFormat="1" ht="105">
      <c r="A59" s="60">
        <v>33</v>
      </c>
      <c r="B59" s="28" t="s">
        <v>165</v>
      </c>
      <c r="C59" s="59" t="s">
        <v>229</v>
      </c>
      <c r="D59" s="60" t="s">
        <v>106</v>
      </c>
      <c r="E59" s="60" t="s">
        <v>167</v>
      </c>
      <c r="F59" s="59">
        <v>876</v>
      </c>
      <c r="G59" s="59" t="s">
        <v>160</v>
      </c>
      <c r="H59" s="60">
        <v>1</v>
      </c>
      <c r="I59" s="31" t="s">
        <v>176</v>
      </c>
      <c r="J59" s="59" t="s">
        <v>158</v>
      </c>
      <c r="K59" s="23">
        <v>3068000</v>
      </c>
      <c r="L59" s="27">
        <v>42522</v>
      </c>
      <c r="M59" s="27">
        <v>42705</v>
      </c>
      <c r="N59" s="60" t="s">
        <v>35</v>
      </c>
      <c r="O59" s="60" t="s">
        <v>36</v>
      </c>
    </row>
    <row r="60" spans="1:15" s="2" customFormat="1" ht="60">
      <c r="A60" s="60">
        <v>34</v>
      </c>
      <c r="B60" s="60" t="s">
        <v>147</v>
      </c>
      <c r="C60" s="60" t="s">
        <v>148</v>
      </c>
      <c r="D60" s="60" t="s">
        <v>107</v>
      </c>
      <c r="E60" s="60" t="s">
        <v>149</v>
      </c>
      <c r="F60" s="60">
        <v>55</v>
      </c>
      <c r="G60" s="59" t="s">
        <v>75</v>
      </c>
      <c r="H60" s="60">
        <v>200</v>
      </c>
      <c r="I60" s="60" t="s">
        <v>192</v>
      </c>
      <c r="J60" s="60" t="s">
        <v>193</v>
      </c>
      <c r="K60" s="23">
        <v>2619800</v>
      </c>
      <c r="L60" s="27">
        <v>42522</v>
      </c>
      <c r="M60" s="27">
        <v>42644</v>
      </c>
      <c r="N60" s="60" t="s">
        <v>35</v>
      </c>
      <c r="O60" s="60" t="s">
        <v>34</v>
      </c>
    </row>
    <row r="61" spans="1:15" s="2" customFormat="1" ht="105">
      <c r="A61" s="65">
        <v>35</v>
      </c>
      <c r="B61" s="60" t="s">
        <v>179</v>
      </c>
      <c r="C61" s="60" t="s">
        <v>180</v>
      </c>
      <c r="D61" s="59" t="s">
        <v>121</v>
      </c>
      <c r="E61" s="59" t="s">
        <v>182</v>
      </c>
      <c r="F61" s="60">
        <v>796</v>
      </c>
      <c r="G61" s="60" t="s">
        <v>164</v>
      </c>
      <c r="H61" s="60">
        <v>1440</v>
      </c>
      <c r="I61" s="59">
        <v>36401000000</v>
      </c>
      <c r="J61" s="59" t="s">
        <v>64</v>
      </c>
      <c r="K61" s="23">
        <v>1003545.44</v>
      </c>
      <c r="L61" s="27">
        <v>42522</v>
      </c>
      <c r="M61" s="34">
        <v>42614</v>
      </c>
      <c r="N61" s="59" t="s">
        <v>37</v>
      </c>
      <c r="O61" s="59" t="s">
        <v>36</v>
      </c>
    </row>
    <row r="62" spans="1:15" s="2" customFormat="1" ht="105">
      <c r="A62" s="65">
        <v>36</v>
      </c>
      <c r="B62" s="60" t="s">
        <v>179</v>
      </c>
      <c r="C62" s="60" t="s">
        <v>180</v>
      </c>
      <c r="D62" s="59" t="s">
        <v>122</v>
      </c>
      <c r="E62" s="59" t="s">
        <v>182</v>
      </c>
      <c r="F62" s="60">
        <v>796</v>
      </c>
      <c r="G62" s="60" t="s">
        <v>164</v>
      </c>
      <c r="H62" s="60">
        <v>296</v>
      </c>
      <c r="I62" s="59">
        <v>36401000000</v>
      </c>
      <c r="J62" s="59" t="s">
        <v>64</v>
      </c>
      <c r="K62" s="23">
        <v>469185.23</v>
      </c>
      <c r="L62" s="27">
        <v>42522</v>
      </c>
      <c r="M62" s="34">
        <v>42614</v>
      </c>
      <c r="N62" s="59" t="s">
        <v>37</v>
      </c>
      <c r="O62" s="59" t="s">
        <v>36</v>
      </c>
    </row>
    <row r="63" spans="1:15" s="2" customFormat="1" ht="105">
      <c r="A63" s="65">
        <v>37</v>
      </c>
      <c r="B63" s="60" t="s">
        <v>179</v>
      </c>
      <c r="C63" s="60" t="s">
        <v>180</v>
      </c>
      <c r="D63" s="59" t="s">
        <v>123</v>
      </c>
      <c r="E63" s="59" t="s">
        <v>182</v>
      </c>
      <c r="F63" s="60">
        <v>796</v>
      </c>
      <c r="G63" s="60" t="s">
        <v>164</v>
      </c>
      <c r="H63" s="60">
        <v>382</v>
      </c>
      <c r="I63" s="59">
        <v>36401000000</v>
      </c>
      <c r="J63" s="59" t="s">
        <v>64</v>
      </c>
      <c r="K63" s="23">
        <v>238269.33</v>
      </c>
      <c r="L63" s="27">
        <v>42522</v>
      </c>
      <c r="M63" s="34">
        <v>42614</v>
      </c>
      <c r="N63" s="59" t="s">
        <v>37</v>
      </c>
      <c r="O63" s="59" t="s">
        <v>36</v>
      </c>
    </row>
    <row r="64" spans="1:15" s="2" customFormat="1" ht="45">
      <c r="A64" s="65">
        <v>38</v>
      </c>
      <c r="B64" s="60" t="s">
        <v>198</v>
      </c>
      <c r="C64" s="60" t="s">
        <v>166</v>
      </c>
      <c r="D64" s="60" t="s">
        <v>131</v>
      </c>
      <c r="E64" s="59" t="s">
        <v>91</v>
      </c>
      <c r="F64" s="59">
        <v>876</v>
      </c>
      <c r="G64" s="59" t="s">
        <v>63</v>
      </c>
      <c r="H64" s="60">
        <v>1</v>
      </c>
      <c r="I64" s="59">
        <v>36246832001</v>
      </c>
      <c r="J64" s="60" t="s">
        <v>205</v>
      </c>
      <c r="K64" s="23">
        <v>1498000</v>
      </c>
      <c r="L64" s="27">
        <v>42522</v>
      </c>
      <c r="M64" s="27">
        <v>42614</v>
      </c>
      <c r="N64" s="60" t="s">
        <v>35</v>
      </c>
      <c r="O64" s="60" t="s">
        <v>36</v>
      </c>
    </row>
    <row r="65" spans="1:15" s="2" customFormat="1" ht="45">
      <c r="A65" s="65">
        <v>39</v>
      </c>
      <c r="B65" s="60" t="s">
        <v>161</v>
      </c>
      <c r="C65" s="60" t="s">
        <v>162</v>
      </c>
      <c r="D65" s="60" t="s">
        <v>128</v>
      </c>
      <c r="E65" s="29" t="s">
        <v>159</v>
      </c>
      <c r="F65" s="28">
        <v>876</v>
      </c>
      <c r="G65" s="28" t="s">
        <v>160</v>
      </c>
      <c r="H65" s="31">
        <v>1</v>
      </c>
      <c r="I65" s="59">
        <v>36401000000</v>
      </c>
      <c r="J65" s="32" t="s">
        <v>156</v>
      </c>
      <c r="K65" s="23">
        <v>687160</v>
      </c>
      <c r="L65" s="27">
        <v>42522</v>
      </c>
      <c r="M65" s="27">
        <v>42552</v>
      </c>
      <c r="N65" s="60" t="s">
        <v>37</v>
      </c>
      <c r="O65" s="60" t="s">
        <v>36</v>
      </c>
    </row>
    <row r="66" spans="1:15" s="2" customFormat="1" ht="60">
      <c r="A66" s="65">
        <v>40</v>
      </c>
      <c r="B66" s="60" t="s">
        <v>147</v>
      </c>
      <c r="C66" s="60" t="s">
        <v>232</v>
      </c>
      <c r="D66" s="60" t="s">
        <v>127</v>
      </c>
      <c r="E66" s="60" t="s">
        <v>149</v>
      </c>
      <c r="F66" s="60">
        <v>55</v>
      </c>
      <c r="G66" s="59" t="s">
        <v>75</v>
      </c>
      <c r="H66" s="60">
        <v>400</v>
      </c>
      <c r="I66" s="60" t="s">
        <v>152</v>
      </c>
      <c r="J66" s="60" t="s">
        <v>153</v>
      </c>
      <c r="K66" s="23">
        <v>3616430</v>
      </c>
      <c r="L66" s="27">
        <v>42522</v>
      </c>
      <c r="M66" s="27">
        <v>42675</v>
      </c>
      <c r="N66" s="60" t="s">
        <v>35</v>
      </c>
      <c r="O66" s="59" t="s">
        <v>34</v>
      </c>
    </row>
    <row r="67" spans="1:15" s="2" customFormat="1" ht="30">
      <c r="A67" s="65">
        <v>41</v>
      </c>
      <c r="B67" s="65" t="s">
        <v>72</v>
      </c>
      <c r="C67" s="65" t="s">
        <v>96</v>
      </c>
      <c r="D67" s="65" t="s">
        <v>254</v>
      </c>
      <c r="E67" s="65" t="s">
        <v>255</v>
      </c>
      <c r="F67" s="65">
        <v>55</v>
      </c>
      <c r="G67" s="66" t="s">
        <v>75</v>
      </c>
      <c r="H67" s="65">
        <v>569</v>
      </c>
      <c r="I67" s="65">
        <v>36440</v>
      </c>
      <c r="J67" s="65" t="s">
        <v>146</v>
      </c>
      <c r="K67" s="23">
        <v>770906.65</v>
      </c>
      <c r="L67" s="27">
        <v>42522</v>
      </c>
      <c r="M67" s="27">
        <v>44348</v>
      </c>
      <c r="N67" s="65" t="s">
        <v>33</v>
      </c>
      <c r="O67" s="65" t="s">
        <v>34</v>
      </c>
    </row>
    <row r="68" spans="1:15" s="2" customFormat="1">
      <c r="A68" s="67" t="s">
        <v>218</v>
      </c>
      <c r="B68" s="67"/>
      <c r="C68" s="67"/>
      <c r="D68" s="67"/>
      <c r="E68" s="67"/>
      <c r="F68" s="67"/>
      <c r="G68" s="67"/>
      <c r="H68" s="67"/>
      <c r="I68" s="67"/>
      <c r="J68" s="67"/>
      <c r="K68" s="67"/>
      <c r="L68" s="67"/>
      <c r="M68" s="67"/>
      <c r="N68" s="67"/>
      <c r="O68" s="67"/>
    </row>
    <row r="69" spans="1:15" s="2" customFormat="1">
      <c r="A69" s="60">
        <v>42</v>
      </c>
      <c r="B69" s="60" t="s">
        <v>60</v>
      </c>
      <c r="C69" s="60" t="s">
        <v>206</v>
      </c>
      <c r="D69" s="60" t="s">
        <v>212</v>
      </c>
      <c r="E69" s="59" t="s">
        <v>91</v>
      </c>
      <c r="F69" s="59">
        <v>796</v>
      </c>
      <c r="G69" s="59" t="s">
        <v>200</v>
      </c>
      <c r="H69" s="35">
        <v>58000</v>
      </c>
      <c r="I69" s="59">
        <v>36401000000</v>
      </c>
      <c r="J69" s="59" t="s">
        <v>64</v>
      </c>
      <c r="K69" s="23">
        <f>19100000+7620000</f>
        <v>26720000</v>
      </c>
      <c r="L69" s="27">
        <v>42552</v>
      </c>
      <c r="M69" s="27">
        <v>42583</v>
      </c>
      <c r="N69" s="60" t="s">
        <v>37</v>
      </c>
      <c r="O69" s="60" t="s">
        <v>36</v>
      </c>
    </row>
    <row r="70" spans="1:15" s="2" customFormat="1" ht="30">
      <c r="A70" s="60">
        <v>43</v>
      </c>
      <c r="B70" s="59" t="s">
        <v>184</v>
      </c>
      <c r="C70" s="59" t="s">
        <v>231</v>
      </c>
      <c r="D70" s="60" t="s">
        <v>116</v>
      </c>
      <c r="E70" s="60" t="s">
        <v>185</v>
      </c>
      <c r="F70" s="59">
        <v>642</v>
      </c>
      <c r="G70" s="59" t="s">
        <v>69</v>
      </c>
      <c r="H70" s="60">
        <v>1</v>
      </c>
      <c r="I70" s="59">
        <v>36401000000</v>
      </c>
      <c r="J70" s="28" t="s">
        <v>64</v>
      </c>
      <c r="K70" s="23">
        <v>766800</v>
      </c>
      <c r="L70" s="27">
        <v>42552</v>
      </c>
      <c r="M70" s="27">
        <v>42614</v>
      </c>
      <c r="N70" s="59" t="s">
        <v>37</v>
      </c>
      <c r="O70" s="59" t="s">
        <v>36</v>
      </c>
    </row>
    <row r="71" spans="1:15" s="2" customFormat="1" ht="30">
      <c r="A71" s="65">
        <v>44</v>
      </c>
      <c r="B71" s="59" t="s">
        <v>184</v>
      </c>
      <c r="C71" s="59" t="s">
        <v>231</v>
      </c>
      <c r="D71" s="60" t="s">
        <v>115</v>
      </c>
      <c r="E71" s="60" t="s">
        <v>185</v>
      </c>
      <c r="F71" s="59">
        <v>642</v>
      </c>
      <c r="G71" s="59" t="s">
        <v>69</v>
      </c>
      <c r="H71" s="60">
        <v>1</v>
      </c>
      <c r="I71" s="59">
        <v>36401000000</v>
      </c>
      <c r="J71" s="28" t="s">
        <v>64</v>
      </c>
      <c r="K71" s="23">
        <v>632400</v>
      </c>
      <c r="L71" s="27">
        <v>42552</v>
      </c>
      <c r="M71" s="27">
        <v>42614</v>
      </c>
      <c r="N71" s="59" t="s">
        <v>37</v>
      </c>
      <c r="O71" s="59" t="s">
        <v>36</v>
      </c>
    </row>
    <row r="72" spans="1:15" s="2" customFormat="1" ht="30">
      <c r="A72" s="65">
        <v>45</v>
      </c>
      <c r="B72" s="59" t="s">
        <v>184</v>
      </c>
      <c r="C72" s="59" t="s">
        <v>231</v>
      </c>
      <c r="D72" s="60" t="s">
        <v>114</v>
      </c>
      <c r="E72" s="60" t="s">
        <v>185</v>
      </c>
      <c r="F72" s="59">
        <v>642</v>
      </c>
      <c r="G72" s="59" t="s">
        <v>69</v>
      </c>
      <c r="H72" s="60">
        <v>20</v>
      </c>
      <c r="I72" s="59">
        <v>36401000000</v>
      </c>
      <c r="J72" s="28" t="s">
        <v>64</v>
      </c>
      <c r="K72" s="23">
        <v>9676300</v>
      </c>
      <c r="L72" s="27">
        <v>42552</v>
      </c>
      <c r="M72" s="27">
        <v>42614</v>
      </c>
      <c r="N72" s="59" t="s">
        <v>37</v>
      </c>
      <c r="O72" s="59" t="s">
        <v>36</v>
      </c>
    </row>
    <row r="73" spans="1:15" s="2" customFormat="1" ht="45">
      <c r="A73" s="65">
        <v>46</v>
      </c>
      <c r="B73" s="60" t="s">
        <v>199</v>
      </c>
      <c r="C73" s="60" t="s">
        <v>239</v>
      </c>
      <c r="D73" s="60" t="s">
        <v>143</v>
      </c>
      <c r="E73" s="59" t="s">
        <v>91</v>
      </c>
      <c r="F73" s="59">
        <v>876</v>
      </c>
      <c r="G73" s="59" t="s">
        <v>63</v>
      </c>
      <c r="H73" s="60">
        <v>1</v>
      </c>
      <c r="I73" s="59">
        <v>36401000000</v>
      </c>
      <c r="J73" s="59" t="s">
        <v>64</v>
      </c>
      <c r="K73" s="23">
        <v>5713000</v>
      </c>
      <c r="L73" s="27">
        <v>42552</v>
      </c>
      <c r="M73" s="27">
        <v>42614</v>
      </c>
      <c r="N73" s="60" t="s">
        <v>35</v>
      </c>
      <c r="O73" s="60" t="s">
        <v>36</v>
      </c>
    </row>
    <row r="74" spans="1:15" s="2" customFormat="1" ht="60">
      <c r="A74" s="65">
        <v>47</v>
      </c>
      <c r="B74" s="60" t="s">
        <v>177</v>
      </c>
      <c r="C74" s="60" t="s">
        <v>242</v>
      </c>
      <c r="D74" s="60" t="s">
        <v>133</v>
      </c>
      <c r="E74" s="59" t="s">
        <v>91</v>
      </c>
      <c r="F74" s="59">
        <v>876</v>
      </c>
      <c r="G74" s="59" t="s">
        <v>63</v>
      </c>
      <c r="H74" s="60">
        <v>1</v>
      </c>
      <c r="I74" s="59">
        <v>36401000000</v>
      </c>
      <c r="J74" s="59" t="s">
        <v>64</v>
      </c>
      <c r="K74" s="23">
        <v>590000</v>
      </c>
      <c r="L74" s="27">
        <v>42552</v>
      </c>
      <c r="M74" s="27">
        <v>42644</v>
      </c>
      <c r="N74" s="60" t="s">
        <v>35</v>
      </c>
      <c r="O74" s="60" t="s">
        <v>36</v>
      </c>
    </row>
    <row r="75" spans="1:15" s="2" customFormat="1" ht="75">
      <c r="A75" s="65">
        <v>48</v>
      </c>
      <c r="B75" s="59" t="s">
        <v>235</v>
      </c>
      <c r="C75" s="59" t="s">
        <v>235</v>
      </c>
      <c r="D75" s="60" t="s">
        <v>124</v>
      </c>
      <c r="E75" s="29" t="s">
        <v>163</v>
      </c>
      <c r="F75" s="30">
        <v>796</v>
      </c>
      <c r="G75" s="28" t="s">
        <v>164</v>
      </c>
      <c r="H75" s="31">
        <v>466</v>
      </c>
      <c r="I75" s="59">
        <v>36401000000</v>
      </c>
      <c r="J75" s="32" t="s">
        <v>156</v>
      </c>
      <c r="K75" s="23">
        <v>1576020</v>
      </c>
      <c r="L75" s="27">
        <v>42552</v>
      </c>
      <c r="M75" s="27">
        <v>42614</v>
      </c>
      <c r="N75" s="60" t="s">
        <v>37</v>
      </c>
      <c r="O75" s="60" t="s">
        <v>36</v>
      </c>
    </row>
    <row r="76" spans="1:15" s="2" customFormat="1" ht="30">
      <c r="A76" s="65">
        <v>49</v>
      </c>
      <c r="B76" s="60" t="s">
        <v>198</v>
      </c>
      <c r="C76" s="60" t="s">
        <v>166</v>
      </c>
      <c r="D76" s="60" t="s">
        <v>111</v>
      </c>
      <c r="E76" s="59" t="s">
        <v>91</v>
      </c>
      <c r="F76" s="59">
        <v>876</v>
      </c>
      <c r="G76" s="59" t="s">
        <v>63</v>
      </c>
      <c r="H76" s="60">
        <v>1</v>
      </c>
      <c r="I76" s="59">
        <v>36401000000</v>
      </c>
      <c r="J76" s="59" t="s">
        <v>64</v>
      </c>
      <c r="K76" s="23">
        <v>650000</v>
      </c>
      <c r="L76" s="27">
        <v>42552</v>
      </c>
      <c r="M76" s="27">
        <v>42614</v>
      </c>
      <c r="N76" s="60" t="s">
        <v>35</v>
      </c>
      <c r="O76" s="60" t="s">
        <v>36</v>
      </c>
    </row>
    <row r="77" spans="1:15" s="2" customFormat="1" ht="60">
      <c r="A77" s="65">
        <v>50</v>
      </c>
      <c r="B77" s="60" t="s">
        <v>147</v>
      </c>
      <c r="C77" s="60" t="s">
        <v>232</v>
      </c>
      <c r="D77" s="60" t="s">
        <v>126</v>
      </c>
      <c r="E77" s="60" t="s">
        <v>149</v>
      </c>
      <c r="F77" s="60">
        <v>55</v>
      </c>
      <c r="G77" s="59" t="s">
        <v>75</v>
      </c>
      <c r="H77" s="60">
        <v>250</v>
      </c>
      <c r="I77" s="60" t="s">
        <v>150</v>
      </c>
      <c r="J77" s="60" t="s">
        <v>151</v>
      </c>
      <c r="K77" s="23">
        <v>3237930</v>
      </c>
      <c r="L77" s="27">
        <v>42552</v>
      </c>
      <c r="M77" s="27">
        <v>42675</v>
      </c>
      <c r="N77" s="60" t="s">
        <v>35</v>
      </c>
      <c r="O77" s="60" t="s">
        <v>34</v>
      </c>
    </row>
    <row r="78" spans="1:15" s="2" customFormat="1" ht="45">
      <c r="A78" s="65">
        <v>51</v>
      </c>
      <c r="B78" s="60">
        <v>42</v>
      </c>
      <c r="C78" s="60" t="s">
        <v>196</v>
      </c>
      <c r="D78" s="60" t="s">
        <v>109</v>
      </c>
      <c r="E78" s="59" t="s">
        <v>91</v>
      </c>
      <c r="F78" s="59">
        <v>876</v>
      </c>
      <c r="G78" s="59" t="s">
        <v>63</v>
      </c>
      <c r="H78" s="60">
        <v>1</v>
      </c>
      <c r="I78" s="59">
        <v>36401000000</v>
      </c>
      <c r="J78" s="59" t="s">
        <v>64</v>
      </c>
      <c r="K78" s="23">
        <v>29500000</v>
      </c>
      <c r="L78" s="27">
        <v>42552</v>
      </c>
      <c r="M78" s="27">
        <v>42795</v>
      </c>
      <c r="N78" s="60" t="s">
        <v>35</v>
      </c>
      <c r="O78" s="60" t="s">
        <v>36</v>
      </c>
    </row>
    <row r="79" spans="1:15" s="2" customFormat="1" ht="60">
      <c r="A79" s="65">
        <v>52</v>
      </c>
      <c r="B79" s="65" t="s">
        <v>80</v>
      </c>
      <c r="C79" s="65" t="s">
        <v>81</v>
      </c>
      <c r="D79" s="66" t="s">
        <v>32</v>
      </c>
      <c r="E79" s="66" t="s">
        <v>82</v>
      </c>
      <c r="F79" s="66">
        <v>384</v>
      </c>
      <c r="G79" s="66" t="s">
        <v>83</v>
      </c>
      <c r="H79" s="38">
        <v>1000000</v>
      </c>
      <c r="I79" s="66">
        <v>36401000000</v>
      </c>
      <c r="J79" s="66" t="s">
        <v>64</v>
      </c>
      <c r="K79" s="23">
        <v>150000000</v>
      </c>
      <c r="L79" s="27">
        <v>42552</v>
      </c>
      <c r="M79" s="27">
        <v>42917</v>
      </c>
      <c r="N79" s="66" t="s">
        <v>33</v>
      </c>
      <c r="O79" s="66" t="s">
        <v>34</v>
      </c>
    </row>
    <row r="80" spans="1:15" s="2" customFormat="1" ht="60" customHeight="1">
      <c r="A80" s="65">
        <v>53</v>
      </c>
      <c r="B80" s="60" t="s">
        <v>80</v>
      </c>
      <c r="C80" s="60" t="s">
        <v>81</v>
      </c>
      <c r="D80" s="59" t="s">
        <v>32</v>
      </c>
      <c r="E80" s="59" t="s">
        <v>82</v>
      </c>
      <c r="F80" s="59">
        <v>384</v>
      </c>
      <c r="G80" s="59" t="s">
        <v>83</v>
      </c>
      <c r="H80" s="38">
        <v>300000</v>
      </c>
      <c r="I80" s="59">
        <v>36401000000</v>
      </c>
      <c r="J80" s="59" t="s">
        <v>64</v>
      </c>
      <c r="K80" s="23">
        <v>45000000</v>
      </c>
      <c r="L80" s="34">
        <v>42552</v>
      </c>
      <c r="M80" s="34">
        <v>42917</v>
      </c>
      <c r="N80" s="59" t="s">
        <v>33</v>
      </c>
      <c r="O80" s="59" t="s">
        <v>34</v>
      </c>
    </row>
    <row r="81" spans="1:15" s="2" customFormat="1" ht="61.5" customHeight="1">
      <c r="A81" s="65">
        <v>54</v>
      </c>
      <c r="B81" s="60" t="s">
        <v>80</v>
      </c>
      <c r="C81" s="60" t="s">
        <v>81</v>
      </c>
      <c r="D81" s="59" t="s">
        <v>32</v>
      </c>
      <c r="E81" s="59" t="s">
        <v>82</v>
      </c>
      <c r="F81" s="59">
        <v>384</v>
      </c>
      <c r="G81" s="59" t="s">
        <v>83</v>
      </c>
      <c r="H81" s="38">
        <v>100000</v>
      </c>
      <c r="I81" s="59">
        <v>36401000000</v>
      </c>
      <c r="J81" s="59" t="s">
        <v>64</v>
      </c>
      <c r="K81" s="23">
        <v>15000000</v>
      </c>
      <c r="L81" s="34">
        <v>42552</v>
      </c>
      <c r="M81" s="34">
        <v>42917</v>
      </c>
      <c r="N81" s="59" t="s">
        <v>33</v>
      </c>
      <c r="O81" s="59" t="s">
        <v>34</v>
      </c>
    </row>
    <row r="82" spans="1:15" s="1" customFormat="1" ht="30">
      <c r="A82" s="65">
        <v>55</v>
      </c>
      <c r="B82" s="59" t="s">
        <v>72</v>
      </c>
      <c r="C82" s="59" t="s">
        <v>96</v>
      </c>
      <c r="D82" s="59" t="s">
        <v>39</v>
      </c>
      <c r="E82" s="59" t="s">
        <v>73</v>
      </c>
      <c r="F82" s="58" t="s">
        <v>74</v>
      </c>
      <c r="G82" s="59" t="s">
        <v>75</v>
      </c>
      <c r="H82" s="59">
        <v>223.9</v>
      </c>
      <c r="I82" s="38">
        <v>36408</v>
      </c>
      <c r="J82" s="59" t="s">
        <v>157</v>
      </c>
      <c r="K82" s="23">
        <v>1942485.6</v>
      </c>
      <c r="L82" s="27">
        <v>42552</v>
      </c>
      <c r="M82" s="34">
        <v>42887</v>
      </c>
      <c r="N82" s="59" t="s">
        <v>33</v>
      </c>
      <c r="O82" s="59" t="s">
        <v>34</v>
      </c>
    </row>
    <row r="83" spans="1:15" s="2" customFormat="1">
      <c r="A83" s="67" t="s">
        <v>219</v>
      </c>
      <c r="B83" s="67"/>
      <c r="C83" s="67"/>
      <c r="D83" s="67"/>
      <c r="E83" s="67"/>
      <c r="F83" s="67"/>
      <c r="G83" s="67"/>
      <c r="H83" s="67"/>
      <c r="I83" s="67"/>
      <c r="J83" s="67"/>
      <c r="K83" s="67"/>
      <c r="L83" s="67"/>
      <c r="M83" s="67"/>
      <c r="N83" s="67"/>
      <c r="O83" s="67"/>
    </row>
    <row r="84" spans="1:15" s="2" customFormat="1" ht="60">
      <c r="A84" s="60">
        <v>56</v>
      </c>
      <c r="B84" s="60" t="s">
        <v>147</v>
      </c>
      <c r="C84" s="60" t="s">
        <v>148</v>
      </c>
      <c r="D84" s="60" t="s">
        <v>249</v>
      </c>
      <c r="E84" s="60" t="s">
        <v>149</v>
      </c>
      <c r="F84" s="58" t="s">
        <v>74</v>
      </c>
      <c r="G84" s="59" t="s">
        <v>75</v>
      </c>
      <c r="H84" s="60">
        <v>100</v>
      </c>
      <c r="I84" s="60" t="s">
        <v>250</v>
      </c>
      <c r="J84" s="60" t="s">
        <v>251</v>
      </c>
      <c r="K84" s="23">
        <f>3970200*1.18</f>
        <v>4684836</v>
      </c>
      <c r="L84" s="27">
        <v>42583</v>
      </c>
      <c r="M84" s="27">
        <v>42705</v>
      </c>
      <c r="N84" s="60" t="s">
        <v>35</v>
      </c>
      <c r="O84" s="60" t="s">
        <v>34</v>
      </c>
    </row>
    <row r="85" spans="1:15" s="2" customFormat="1" ht="120">
      <c r="A85" s="60">
        <v>57</v>
      </c>
      <c r="B85" s="60" t="s">
        <v>147</v>
      </c>
      <c r="C85" s="60" t="s">
        <v>232</v>
      </c>
      <c r="D85" s="60" t="s">
        <v>108</v>
      </c>
      <c r="E85" s="60" t="s">
        <v>149</v>
      </c>
      <c r="F85" s="60">
        <v>796</v>
      </c>
      <c r="G85" s="60" t="s">
        <v>194</v>
      </c>
      <c r="H85" s="60">
        <v>19</v>
      </c>
      <c r="I85" s="59">
        <v>36401000000</v>
      </c>
      <c r="J85" s="60" t="s">
        <v>195</v>
      </c>
      <c r="K85" s="23">
        <v>950000</v>
      </c>
      <c r="L85" s="27">
        <v>42583</v>
      </c>
      <c r="M85" s="27">
        <v>42675</v>
      </c>
      <c r="N85" s="60" t="s">
        <v>37</v>
      </c>
      <c r="O85" s="60" t="s">
        <v>34</v>
      </c>
    </row>
    <row r="86" spans="1:15" s="2" customFormat="1" ht="30">
      <c r="A86" s="65">
        <v>58</v>
      </c>
      <c r="B86" s="59" t="s">
        <v>186</v>
      </c>
      <c r="C86" s="59" t="s">
        <v>240</v>
      </c>
      <c r="D86" s="60" t="s">
        <v>120</v>
      </c>
      <c r="E86" s="60" t="s">
        <v>187</v>
      </c>
      <c r="F86" s="59">
        <v>876</v>
      </c>
      <c r="G86" s="59" t="s">
        <v>63</v>
      </c>
      <c r="H86" s="60">
        <v>1</v>
      </c>
      <c r="I86" s="59">
        <v>36401000000</v>
      </c>
      <c r="J86" s="28" t="s">
        <v>64</v>
      </c>
      <c r="K86" s="23">
        <v>827100</v>
      </c>
      <c r="L86" s="27">
        <v>42583</v>
      </c>
      <c r="M86" s="27">
        <v>42644</v>
      </c>
      <c r="N86" s="60" t="s">
        <v>37</v>
      </c>
      <c r="O86" s="60" t="s">
        <v>36</v>
      </c>
    </row>
    <row r="87" spans="1:15" s="2" customFormat="1" ht="45">
      <c r="A87" s="65">
        <v>59</v>
      </c>
      <c r="B87" s="33" t="s">
        <v>203</v>
      </c>
      <c r="C87" s="59" t="s">
        <v>204</v>
      </c>
      <c r="D87" s="60" t="s">
        <v>132</v>
      </c>
      <c r="E87" s="59" t="s">
        <v>91</v>
      </c>
      <c r="F87" s="59">
        <v>876</v>
      </c>
      <c r="G87" s="59" t="s">
        <v>63</v>
      </c>
      <c r="H87" s="60">
        <v>1</v>
      </c>
      <c r="I87" s="59">
        <v>36401000000</v>
      </c>
      <c r="J87" s="59" t="s">
        <v>64</v>
      </c>
      <c r="K87" s="23">
        <v>1500960</v>
      </c>
      <c r="L87" s="34">
        <v>42583</v>
      </c>
      <c r="M87" s="34">
        <v>42644</v>
      </c>
      <c r="N87" s="60" t="s">
        <v>35</v>
      </c>
      <c r="O87" s="60" t="s">
        <v>36</v>
      </c>
    </row>
    <row r="88" spans="1:15" s="2" customFormat="1" ht="30">
      <c r="A88" s="65">
        <v>60</v>
      </c>
      <c r="B88" s="59" t="s">
        <v>188</v>
      </c>
      <c r="C88" s="59" t="s">
        <v>241</v>
      </c>
      <c r="D88" s="60" t="s">
        <v>140</v>
      </c>
      <c r="E88" s="60" t="s">
        <v>189</v>
      </c>
      <c r="F88" s="59">
        <v>876</v>
      </c>
      <c r="G88" s="59" t="s">
        <v>63</v>
      </c>
      <c r="H88" s="60">
        <v>1</v>
      </c>
      <c r="I88" s="59">
        <v>36401000000</v>
      </c>
      <c r="J88" s="28" t="s">
        <v>64</v>
      </c>
      <c r="K88" s="23">
        <f>983500*1.18</f>
        <v>1160530</v>
      </c>
      <c r="L88" s="27">
        <v>42583</v>
      </c>
      <c r="M88" s="27">
        <v>42644</v>
      </c>
      <c r="N88" s="60" t="s">
        <v>37</v>
      </c>
      <c r="O88" s="60" t="s">
        <v>36</v>
      </c>
    </row>
    <row r="89" spans="1:15" s="2" customFormat="1" ht="60">
      <c r="A89" s="65">
        <v>61</v>
      </c>
      <c r="B89" s="65" t="s">
        <v>80</v>
      </c>
      <c r="C89" s="65" t="s">
        <v>81</v>
      </c>
      <c r="D89" s="66" t="s">
        <v>32</v>
      </c>
      <c r="E89" s="66" t="s">
        <v>82</v>
      </c>
      <c r="F89" s="66">
        <v>384</v>
      </c>
      <c r="G89" s="66" t="s">
        <v>83</v>
      </c>
      <c r="H89" s="38">
        <v>1000000</v>
      </c>
      <c r="I89" s="66">
        <v>36401000000</v>
      </c>
      <c r="J89" s="66" t="s">
        <v>64</v>
      </c>
      <c r="K89" s="23">
        <v>150000000</v>
      </c>
      <c r="L89" s="27">
        <v>42583</v>
      </c>
      <c r="M89" s="34">
        <v>42948</v>
      </c>
      <c r="N89" s="66" t="s">
        <v>33</v>
      </c>
      <c r="O89" s="66" t="s">
        <v>34</v>
      </c>
    </row>
    <row r="90" spans="1:15" s="2" customFormat="1" ht="60" customHeight="1">
      <c r="A90" s="65">
        <v>62</v>
      </c>
      <c r="B90" s="60" t="s">
        <v>80</v>
      </c>
      <c r="C90" s="60" t="s">
        <v>81</v>
      </c>
      <c r="D90" s="59" t="s">
        <v>32</v>
      </c>
      <c r="E90" s="59" t="s">
        <v>82</v>
      </c>
      <c r="F90" s="59">
        <v>384</v>
      </c>
      <c r="G90" s="59" t="s">
        <v>83</v>
      </c>
      <c r="H90" s="38">
        <v>100000</v>
      </c>
      <c r="I90" s="59">
        <v>36401000000</v>
      </c>
      <c r="J90" s="59" t="s">
        <v>64</v>
      </c>
      <c r="K90" s="23">
        <v>15000000</v>
      </c>
      <c r="L90" s="34">
        <v>42583</v>
      </c>
      <c r="M90" s="34">
        <v>42948</v>
      </c>
      <c r="N90" s="59" t="s">
        <v>33</v>
      </c>
      <c r="O90" s="59" t="s">
        <v>34</v>
      </c>
    </row>
    <row r="91" spans="1:15" s="2" customFormat="1" ht="60">
      <c r="A91" s="65">
        <v>63</v>
      </c>
      <c r="B91" s="60" t="s">
        <v>80</v>
      </c>
      <c r="C91" s="60" t="s">
        <v>81</v>
      </c>
      <c r="D91" s="59" t="s">
        <v>32</v>
      </c>
      <c r="E91" s="59" t="s">
        <v>82</v>
      </c>
      <c r="F91" s="59">
        <v>384</v>
      </c>
      <c r="G91" s="59" t="s">
        <v>83</v>
      </c>
      <c r="H91" s="38">
        <v>70000</v>
      </c>
      <c r="I91" s="59">
        <v>36401000000</v>
      </c>
      <c r="J91" s="59" t="s">
        <v>64</v>
      </c>
      <c r="K91" s="23">
        <v>10500000</v>
      </c>
      <c r="L91" s="34">
        <v>42583</v>
      </c>
      <c r="M91" s="34">
        <v>42948</v>
      </c>
      <c r="N91" s="59" t="s">
        <v>33</v>
      </c>
      <c r="O91" s="59" t="s">
        <v>34</v>
      </c>
    </row>
    <row r="92" spans="1:15" s="1" customFormat="1" ht="30">
      <c r="A92" s="65">
        <v>64</v>
      </c>
      <c r="B92" s="59" t="s">
        <v>72</v>
      </c>
      <c r="C92" s="59" t="s">
        <v>96</v>
      </c>
      <c r="D92" s="59" t="s">
        <v>31</v>
      </c>
      <c r="E92" s="59" t="s">
        <v>73</v>
      </c>
      <c r="F92" s="58" t="s">
        <v>74</v>
      </c>
      <c r="G92" s="59" t="s">
        <v>75</v>
      </c>
      <c r="H92" s="59">
        <v>6352.9</v>
      </c>
      <c r="I92" s="38">
        <v>36401</v>
      </c>
      <c r="J92" s="59" t="s">
        <v>64</v>
      </c>
      <c r="K92" s="23">
        <f>60889600.2+8718700</f>
        <v>69608300.200000003</v>
      </c>
      <c r="L92" s="27">
        <v>42583</v>
      </c>
      <c r="M92" s="34">
        <v>42917</v>
      </c>
      <c r="N92" s="59" t="s">
        <v>33</v>
      </c>
      <c r="O92" s="59" t="s">
        <v>34</v>
      </c>
    </row>
    <row r="93" spans="1:15" s="2" customFormat="1" ht="30">
      <c r="A93" s="65">
        <v>65</v>
      </c>
      <c r="B93" s="60" t="s">
        <v>65</v>
      </c>
      <c r="C93" s="60" t="s">
        <v>65</v>
      </c>
      <c r="D93" s="59" t="s">
        <v>50</v>
      </c>
      <c r="E93" s="59" t="s">
        <v>190</v>
      </c>
      <c r="F93" s="59">
        <v>876</v>
      </c>
      <c r="G93" s="59" t="s">
        <v>63</v>
      </c>
      <c r="H93" s="60">
        <v>1</v>
      </c>
      <c r="I93" s="59">
        <v>45000000000</v>
      </c>
      <c r="J93" s="59" t="s">
        <v>191</v>
      </c>
      <c r="K93" s="23">
        <v>1180000</v>
      </c>
      <c r="L93" s="34">
        <v>42583</v>
      </c>
      <c r="M93" s="34">
        <v>42979</v>
      </c>
      <c r="N93" s="59" t="s">
        <v>33</v>
      </c>
      <c r="O93" s="59" t="s">
        <v>34</v>
      </c>
    </row>
    <row r="94" spans="1:15" s="1" customFormat="1">
      <c r="A94" s="67" t="s">
        <v>220</v>
      </c>
      <c r="B94" s="67"/>
      <c r="C94" s="67"/>
      <c r="D94" s="67"/>
      <c r="E94" s="67"/>
      <c r="F94" s="67"/>
      <c r="G94" s="67"/>
      <c r="H94" s="67"/>
      <c r="I94" s="67"/>
      <c r="J94" s="67"/>
      <c r="K94" s="67"/>
      <c r="L94" s="67"/>
      <c r="M94" s="67"/>
      <c r="N94" s="67"/>
      <c r="O94" s="67"/>
    </row>
    <row r="95" spans="1:15" s="2" customFormat="1" ht="75">
      <c r="A95" s="60">
        <v>66</v>
      </c>
      <c r="B95" s="60" t="s">
        <v>147</v>
      </c>
      <c r="C95" s="60" t="s">
        <v>232</v>
      </c>
      <c r="D95" s="60" t="s">
        <v>125</v>
      </c>
      <c r="E95" s="60" t="s">
        <v>149</v>
      </c>
      <c r="F95" s="60">
        <v>55</v>
      </c>
      <c r="G95" s="59" t="s">
        <v>75</v>
      </c>
      <c r="H95" s="60">
        <v>400</v>
      </c>
      <c r="I95" s="60" t="s">
        <v>150</v>
      </c>
      <c r="J95" s="60" t="s">
        <v>151</v>
      </c>
      <c r="K95" s="23">
        <v>1901900</v>
      </c>
      <c r="L95" s="27">
        <v>42614</v>
      </c>
      <c r="M95" s="27">
        <v>42675</v>
      </c>
      <c r="N95" s="60" t="s">
        <v>37</v>
      </c>
      <c r="O95" s="60" t="s">
        <v>34</v>
      </c>
    </row>
    <row r="96" spans="1:15" s="2" customFormat="1" ht="30">
      <c r="A96" s="60">
        <v>67</v>
      </c>
      <c r="B96" s="33" t="s">
        <v>203</v>
      </c>
      <c r="C96" s="59" t="s">
        <v>204</v>
      </c>
      <c r="D96" s="60" t="s">
        <v>130</v>
      </c>
      <c r="E96" s="59" t="s">
        <v>91</v>
      </c>
      <c r="F96" s="59">
        <v>876</v>
      </c>
      <c r="G96" s="59" t="s">
        <v>63</v>
      </c>
      <c r="H96" s="60">
        <v>1</v>
      </c>
      <c r="I96" s="59">
        <v>36401000000</v>
      </c>
      <c r="J96" s="59" t="s">
        <v>64</v>
      </c>
      <c r="K96" s="23">
        <v>2000000</v>
      </c>
      <c r="L96" s="34">
        <v>42614</v>
      </c>
      <c r="M96" s="34">
        <v>42705</v>
      </c>
      <c r="N96" s="60" t="s">
        <v>35</v>
      </c>
      <c r="O96" s="60" t="s">
        <v>36</v>
      </c>
    </row>
    <row r="97" spans="1:15" s="2" customFormat="1" ht="45">
      <c r="A97" s="60">
        <v>68</v>
      </c>
      <c r="B97" s="60" t="s">
        <v>60</v>
      </c>
      <c r="C97" s="60" t="s">
        <v>60</v>
      </c>
      <c r="D97" s="60" t="s">
        <v>136</v>
      </c>
      <c r="E97" s="59" t="s">
        <v>91</v>
      </c>
      <c r="F97" s="59">
        <v>876</v>
      </c>
      <c r="G97" s="59" t="s">
        <v>63</v>
      </c>
      <c r="H97" s="60">
        <v>1</v>
      </c>
      <c r="I97" s="59">
        <v>36401000000</v>
      </c>
      <c r="J97" s="59" t="s">
        <v>64</v>
      </c>
      <c r="K97" s="23">
        <v>10148000</v>
      </c>
      <c r="L97" s="27">
        <v>42614</v>
      </c>
      <c r="M97" s="27">
        <v>43070</v>
      </c>
      <c r="N97" s="60" t="s">
        <v>33</v>
      </c>
      <c r="O97" s="60" t="s">
        <v>34</v>
      </c>
    </row>
    <row r="98" spans="1:15" s="2" customFormat="1" ht="57.75" customHeight="1">
      <c r="A98" s="60">
        <v>69</v>
      </c>
      <c r="B98" s="60" t="s">
        <v>80</v>
      </c>
      <c r="C98" s="60" t="s">
        <v>81</v>
      </c>
      <c r="D98" s="59" t="s">
        <v>32</v>
      </c>
      <c r="E98" s="59" t="s">
        <v>82</v>
      </c>
      <c r="F98" s="59">
        <v>384</v>
      </c>
      <c r="G98" s="59" t="s">
        <v>83</v>
      </c>
      <c r="H98" s="38">
        <v>100000</v>
      </c>
      <c r="I98" s="59">
        <v>36401000000</v>
      </c>
      <c r="J98" s="59" t="s">
        <v>64</v>
      </c>
      <c r="K98" s="23">
        <v>15000000</v>
      </c>
      <c r="L98" s="34">
        <v>42614</v>
      </c>
      <c r="M98" s="34">
        <v>42979</v>
      </c>
      <c r="N98" s="59" t="s">
        <v>33</v>
      </c>
      <c r="O98" s="59" t="s">
        <v>34</v>
      </c>
    </row>
    <row r="99" spans="1:15" s="2" customFormat="1" ht="64.5" customHeight="1">
      <c r="A99" s="60">
        <v>70</v>
      </c>
      <c r="B99" s="60" t="s">
        <v>80</v>
      </c>
      <c r="C99" s="60" t="s">
        <v>81</v>
      </c>
      <c r="D99" s="59" t="s">
        <v>32</v>
      </c>
      <c r="E99" s="59" t="s">
        <v>82</v>
      </c>
      <c r="F99" s="59">
        <v>384</v>
      </c>
      <c r="G99" s="59" t="s">
        <v>83</v>
      </c>
      <c r="H99" s="38">
        <v>100000</v>
      </c>
      <c r="I99" s="59">
        <v>36401000000</v>
      </c>
      <c r="J99" s="59" t="s">
        <v>64</v>
      </c>
      <c r="K99" s="23">
        <v>15000000</v>
      </c>
      <c r="L99" s="34">
        <v>42614</v>
      </c>
      <c r="M99" s="34">
        <v>42979</v>
      </c>
      <c r="N99" s="59" t="s">
        <v>33</v>
      </c>
      <c r="O99" s="59" t="s">
        <v>34</v>
      </c>
    </row>
    <row r="100" spans="1:15" s="1" customFormat="1" ht="30">
      <c r="A100" s="60">
        <v>71</v>
      </c>
      <c r="B100" s="59" t="s">
        <v>154</v>
      </c>
      <c r="C100" s="59" t="s">
        <v>155</v>
      </c>
      <c r="D100" s="59" t="s">
        <v>29</v>
      </c>
      <c r="E100" s="59" t="s">
        <v>91</v>
      </c>
      <c r="F100" s="59">
        <v>792</v>
      </c>
      <c r="G100" s="59" t="s">
        <v>78</v>
      </c>
      <c r="H100" s="38">
        <v>1171</v>
      </c>
      <c r="I100" s="59">
        <v>36401000000</v>
      </c>
      <c r="J100" s="59" t="s">
        <v>156</v>
      </c>
      <c r="K100" s="23">
        <f>2741920+846300</f>
        <v>3588220</v>
      </c>
      <c r="L100" s="27">
        <v>42614</v>
      </c>
      <c r="M100" s="34">
        <v>43009</v>
      </c>
      <c r="N100" s="59" t="s">
        <v>35</v>
      </c>
      <c r="O100" s="59" t="s">
        <v>34</v>
      </c>
    </row>
    <row r="101" spans="1:15" s="1" customFormat="1" ht="22.5" customHeight="1">
      <c r="A101" s="60">
        <v>72</v>
      </c>
      <c r="B101" s="60" t="s">
        <v>66</v>
      </c>
      <c r="C101" s="60" t="s">
        <v>66</v>
      </c>
      <c r="D101" s="59" t="s">
        <v>139</v>
      </c>
      <c r="E101" s="59" t="s">
        <v>68</v>
      </c>
      <c r="F101" s="59">
        <v>642</v>
      </c>
      <c r="G101" s="59" t="s">
        <v>69</v>
      </c>
      <c r="H101" s="59">
        <v>58</v>
      </c>
      <c r="I101" s="59">
        <v>36401000000</v>
      </c>
      <c r="J101" s="59" t="s">
        <v>64</v>
      </c>
      <c r="K101" s="23">
        <v>1291728</v>
      </c>
      <c r="L101" s="27">
        <v>42614</v>
      </c>
      <c r="M101" s="34">
        <v>43009</v>
      </c>
      <c r="N101" s="59" t="s">
        <v>37</v>
      </c>
      <c r="O101" s="59" t="s">
        <v>34</v>
      </c>
    </row>
    <row r="102" spans="1:15" s="1" customFormat="1" ht="30">
      <c r="A102" s="60">
        <v>73</v>
      </c>
      <c r="B102" s="40" t="s">
        <v>211</v>
      </c>
      <c r="C102" s="60" t="s">
        <v>60</v>
      </c>
      <c r="D102" s="59" t="s">
        <v>17</v>
      </c>
      <c r="E102" s="59" t="s">
        <v>91</v>
      </c>
      <c r="F102" s="59">
        <v>876</v>
      </c>
      <c r="G102" s="59" t="s">
        <v>63</v>
      </c>
      <c r="H102" s="59">
        <v>1</v>
      </c>
      <c r="I102" s="59">
        <v>36401000000</v>
      </c>
      <c r="J102" s="60" t="s">
        <v>64</v>
      </c>
      <c r="K102" s="23">
        <v>4000000</v>
      </c>
      <c r="L102" s="27">
        <v>42614</v>
      </c>
      <c r="M102" s="34">
        <v>43009</v>
      </c>
      <c r="N102" s="59" t="s">
        <v>33</v>
      </c>
      <c r="O102" s="59" t="s">
        <v>34</v>
      </c>
    </row>
    <row r="103" spans="1:15">
      <c r="A103" s="67" t="s">
        <v>225</v>
      </c>
      <c r="B103" s="67"/>
      <c r="C103" s="67"/>
      <c r="D103" s="67"/>
      <c r="E103" s="67"/>
      <c r="F103" s="67"/>
      <c r="G103" s="67"/>
      <c r="H103" s="67"/>
      <c r="I103" s="67"/>
      <c r="J103" s="67"/>
      <c r="K103" s="67"/>
      <c r="L103" s="67"/>
      <c r="M103" s="67"/>
      <c r="N103" s="67"/>
      <c r="O103" s="67"/>
    </row>
    <row r="104" spans="1:15" s="2" customFormat="1" ht="45">
      <c r="A104" s="60">
        <v>74</v>
      </c>
      <c r="B104" s="60" t="s">
        <v>60</v>
      </c>
      <c r="C104" s="60" t="s">
        <v>60</v>
      </c>
      <c r="D104" s="60" t="s">
        <v>137</v>
      </c>
      <c r="E104" s="59" t="s">
        <v>91</v>
      </c>
      <c r="F104" s="59">
        <v>876</v>
      </c>
      <c r="G104" s="59" t="s">
        <v>63</v>
      </c>
      <c r="H104" s="60">
        <v>1</v>
      </c>
      <c r="I104" s="59">
        <v>36401000000</v>
      </c>
      <c r="J104" s="59" t="s">
        <v>64</v>
      </c>
      <c r="K104" s="23">
        <f>1000000*1.18</f>
        <v>1180000</v>
      </c>
      <c r="L104" s="27">
        <v>42644</v>
      </c>
      <c r="M104" s="27">
        <v>43070</v>
      </c>
      <c r="N104" s="60" t="s">
        <v>33</v>
      </c>
      <c r="O104" s="60" t="s">
        <v>34</v>
      </c>
    </row>
    <row r="105" spans="1:15" s="1" customFormat="1" ht="60">
      <c r="A105" s="60">
        <v>75</v>
      </c>
      <c r="B105" s="60" t="s">
        <v>210</v>
      </c>
      <c r="C105" s="60" t="s">
        <v>206</v>
      </c>
      <c r="D105" s="59" t="s">
        <v>57</v>
      </c>
      <c r="E105" s="59" t="s">
        <v>91</v>
      </c>
      <c r="F105" s="59">
        <v>876</v>
      </c>
      <c r="G105" s="59" t="s">
        <v>63</v>
      </c>
      <c r="H105" s="59">
        <v>1</v>
      </c>
      <c r="I105" s="59">
        <v>36401000000</v>
      </c>
      <c r="J105" s="59" t="s">
        <v>64</v>
      </c>
      <c r="K105" s="23">
        <v>1662000</v>
      </c>
      <c r="L105" s="34">
        <v>42644</v>
      </c>
      <c r="M105" s="34">
        <v>43009</v>
      </c>
      <c r="N105" s="59" t="s">
        <v>37</v>
      </c>
      <c r="O105" s="59" t="s">
        <v>36</v>
      </c>
    </row>
    <row r="106" spans="1:15" s="2" customFormat="1" ht="67.5" customHeight="1">
      <c r="A106" s="60">
        <v>76</v>
      </c>
      <c r="B106" s="60" t="s">
        <v>80</v>
      </c>
      <c r="C106" s="60" t="s">
        <v>81</v>
      </c>
      <c r="D106" s="59" t="s">
        <v>32</v>
      </c>
      <c r="E106" s="60" t="s">
        <v>82</v>
      </c>
      <c r="F106" s="60">
        <v>384</v>
      </c>
      <c r="G106" s="60" t="s">
        <v>83</v>
      </c>
      <c r="H106" s="35">
        <v>500000</v>
      </c>
      <c r="I106" s="60">
        <v>36401000000</v>
      </c>
      <c r="J106" s="60" t="s">
        <v>64</v>
      </c>
      <c r="K106" s="39">
        <v>75000000</v>
      </c>
      <c r="L106" s="34">
        <v>42644</v>
      </c>
      <c r="M106" s="34">
        <v>43009</v>
      </c>
      <c r="N106" s="59" t="s">
        <v>33</v>
      </c>
      <c r="O106" s="59" t="s">
        <v>34</v>
      </c>
    </row>
    <row r="107" spans="1:15" s="1" customFormat="1" ht="45">
      <c r="A107" s="60">
        <v>77</v>
      </c>
      <c r="B107" s="60" t="s">
        <v>210</v>
      </c>
      <c r="C107" s="60" t="s">
        <v>206</v>
      </c>
      <c r="D107" s="59" t="s">
        <v>18</v>
      </c>
      <c r="E107" s="59" t="s">
        <v>91</v>
      </c>
      <c r="F107" s="59">
        <v>876</v>
      </c>
      <c r="G107" s="59" t="s">
        <v>63</v>
      </c>
      <c r="H107" s="59">
        <v>1</v>
      </c>
      <c r="I107" s="59">
        <v>36401000000</v>
      </c>
      <c r="J107" s="60" t="s">
        <v>64</v>
      </c>
      <c r="K107" s="23">
        <v>1712000</v>
      </c>
      <c r="L107" s="27">
        <v>42644</v>
      </c>
      <c r="M107" s="34">
        <v>43070</v>
      </c>
      <c r="N107" s="59" t="s">
        <v>37</v>
      </c>
      <c r="O107" s="59" t="s">
        <v>36</v>
      </c>
    </row>
    <row r="108" spans="1:15" s="2" customFormat="1" ht="195">
      <c r="A108" s="60">
        <v>78</v>
      </c>
      <c r="B108" s="60" t="s">
        <v>165</v>
      </c>
      <c r="C108" s="60" t="s">
        <v>221</v>
      </c>
      <c r="D108" s="60" t="s">
        <v>119</v>
      </c>
      <c r="E108" s="60" t="s">
        <v>222</v>
      </c>
      <c r="F108" s="59">
        <v>876</v>
      </c>
      <c r="G108" s="60" t="s">
        <v>160</v>
      </c>
      <c r="H108" s="60">
        <v>1</v>
      </c>
      <c r="I108" s="60" t="s">
        <v>223</v>
      </c>
      <c r="J108" s="60" t="s">
        <v>224</v>
      </c>
      <c r="K108" s="23">
        <v>561600</v>
      </c>
      <c r="L108" s="27">
        <v>42644</v>
      </c>
      <c r="M108" s="27">
        <v>42705</v>
      </c>
      <c r="N108" s="60" t="s">
        <v>37</v>
      </c>
      <c r="O108" s="60" t="s">
        <v>34</v>
      </c>
    </row>
    <row r="109" spans="1:15" s="2" customFormat="1">
      <c r="A109" s="67" t="s">
        <v>226</v>
      </c>
      <c r="B109" s="67"/>
      <c r="C109" s="67"/>
      <c r="D109" s="67"/>
      <c r="E109" s="67"/>
      <c r="F109" s="67"/>
      <c r="G109" s="67"/>
      <c r="H109" s="67"/>
      <c r="I109" s="67"/>
      <c r="J109" s="67"/>
      <c r="K109" s="67"/>
      <c r="L109" s="67"/>
      <c r="M109" s="67"/>
      <c r="N109" s="67"/>
      <c r="O109" s="67"/>
    </row>
    <row r="110" spans="1:15" s="2" customFormat="1" ht="30">
      <c r="A110" s="60">
        <v>79</v>
      </c>
      <c r="B110" s="40" t="s">
        <v>201</v>
      </c>
      <c r="C110" s="60" t="s">
        <v>202</v>
      </c>
      <c r="D110" s="60" t="s">
        <v>117</v>
      </c>
      <c r="E110" s="59" t="s">
        <v>91</v>
      </c>
      <c r="F110" s="59">
        <v>839</v>
      </c>
      <c r="G110" s="59" t="s">
        <v>197</v>
      </c>
      <c r="H110" s="60">
        <v>1</v>
      </c>
      <c r="I110" s="59">
        <v>36401000000</v>
      </c>
      <c r="J110" s="59" t="s">
        <v>64</v>
      </c>
      <c r="K110" s="23">
        <v>14300400</v>
      </c>
      <c r="L110" s="27">
        <v>42675</v>
      </c>
      <c r="M110" s="27">
        <v>42795</v>
      </c>
      <c r="N110" s="60" t="s">
        <v>35</v>
      </c>
      <c r="O110" s="60" t="s">
        <v>36</v>
      </c>
    </row>
    <row r="111" spans="1:15" s="2" customFormat="1">
      <c r="A111" s="60">
        <v>80</v>
      </c>
      <c r="B111" s="60" t="s">
        <v>60</v>
      </c>
      <c r="C111" s="60" t="s">
        <v>206</v>
      </c>
      <c r="D111" s="60" t="s">
        <v>134</v>
      </c>
      <c r="E111" s="59" t="s">
        <v>91</v>
      </c>
      <c r="F111" s="59">
        <v>796</v>
      </c>
      <c r="G111" s="59" t="s">
        <v>200</v>
      </c>
      <c r="H111" s="60">
        <v>1</v>
      </c>
      <c r="I111" s="59">
        <v>36401000000</v>
      </c>
      <c r="J111" s="59" t="s">
        <v>64</v>
      </c>
      <c r="K111" s="23">
        <v>14561081.0810811</v>
      </c>
      <c r="L111" s="27">
        <v>42675</v>
      </c>
      <c r="M111" s="27">
        <v>42705</v>
      </c>
      <c r="N111" s="60" t="s">
        <v>37</v>
      </c>
      <c r="O111" s="60" t="s">
        <v>36</v>
      </c>
    </row>
    <row r="112" spans="1:15" s="2" customFormat="1" ht="30">
      <c r="A112" s="60">
        <v>81</v>
      </c>
      <c r="B112" s="60" t="s">
        <v>60</v>
      </c>
      <c r="C112" s="60" t="s">
        <v>60</v>
      </c>
      <c r="D112" s="60" t="s">
        <v>135</v>
      </c>
      <c r="E112" s="59" t="s">
        <v>91</v>
      </c>
      <c r="F112" s="59">
        <v>876</v>
      </c>
      <c r="G112" s="59" t="s">
        <v>63</v>
      </c>
      <c r="H112" s="60">
        <v>1</v>
      </c>
      <c r="I112" s="59">
        <v>36401000000</v>
      </c>
      <c r="J112" s="59" t="s">
        <v>64</v>
      </c>
      <c r="K112" s="23">
        <f>2560000*1.18</f>
        <v>3020800</v>
      </c>
      <c r="L112" s="27">
        <v>42675</v>
      </c>
      <c r="M112" s="27">
        <v>42887</v>
      </c>
      <c r="N112" s="60" t="s">
        <v>35</v>
      </c>
      <c r="O112" s="60" t="s">
        <v>36</v>
      </c>
    </row>
    <row r="113" spans="1:15" s="1" customFormat="1" ht="45">
      <c r="A113" s="60">
        <v>82</v>
      </c>
      <c r="B113" s="59" t="s">
        <v>72</v>
      </c>
      <c r="C113" s="59" t="s">
        <v>96</v>
      </c>
      <c r="D113" s="59" t="s">
        <v>38</v>
      </c>
      <c r="E113" s="59" t="s">
        <v>73</v>
      </c>
      <c r="F113" s="58" t="s">
        <v>74</v>
      </c>
      <c r="G113" s="59" t="s">
        <v>75</v>
      </c>
      <c r="H113" s="59">
        <v>425.3</v>
      </c>
      <c r="I113" s="38">
        <v>36413</v>
      </c>
      <c r="J113" s="59" t="s">
        <v>158</v>
      </c>
      <c r="K113" s="23">
        <v>3303815.56</v>
      </c>
      <c r="L113" s="27">
        <v>42675</v>
      </c>
      <c r="M113" s="34">
        <v>43009</v>
      </c>
      <c r="N113" s="59" t="s">
        <v>33</v>
      </c>
      <c r="O113" s="59" t="s">
        <v>34</v>
      </c>
    </row>
    <row r="114" spans="1:15" s="2" customFormat="1" ht="60" customHeight="1">
      <c r="A114" s="60">
        <v>83</v>
      </c>
      <c r="B114" s="60" t="s">
        <v>80</v>
      </c>
      <c r="C114" s="60" t="s">
        <v>81</v>
      </c>
      <c r="D114" s="59" t="s">
        <v>32</v>
      </c>
      <c r="E114" s="59" t="s">
        <v>82</v>
      </c>
      <c r="F114" s="59">
        <v>384</v>
      </c>
      <c r="G114" s="59" t="s">
        <v>83</v>
      </c>
      <c r="H114" s="38">
        <v>1000000</v>
      </c>
      <c r="I114" s="59">
        <v>36401000000</v>
      </c>
      <c r="J114" s="59" t="s">
        <v>64</v>
      </c>
      <c r="K114" s="23">
        <v>150000000</v>
      </c>
      <c r="L114" s="27">
        <v>42675</v>
      </c>
      <c r="M114" s="27">
        <v>43040</v>
      </c>
      <c r="N114" s="60" t="s">
        <v>33</v>
      </c>
      <c r="O114" s="60" t="s">
        <v>34</v>
      </c>
    </row>
    <row r="115" spans="1:15" s="2" customFormat="1" ht="60" customHeight="1">
      <c r="A115" s="60">
        <v>84</v>
      </c>
      <c r="B115" s="60" t="s">
        <v>80</v>
      </c>
      <c r="C115" s="60" t="s">
        <v>81</v>
      </c>
      <c r="D115" s="59" t="s">
        <v>32</v>
      </c>
      <c r="E115" s="59" t="s">
        <v>82</v>
      </c>
      <c r="F115" s="59">
        <v>384</v>
      </c>
      <c r="G115" s="59" t="s">
        <v>83</v>
      </c>
      <c r="H115" s="38">
        <v>1600000</v>
      </c>
      <c r="I115" s="59">
        <v>36401000000</v>
      </c>
      <c r="J115" s="59" t="s">
        <v>64</v>
      </c>
      <c r="K115" s="23">
        <v>240000000</v>
      </c>
      <c r="L115" s="27">
        <v>42675</v>
      </c>
      <c r="M115" s="27">
        <v>43040</v>
      </c>
      <c r="N115" s="60" t="s">
        <v>33</v>
      </c>
      <c r="O115" s="60" t="s">
        <v>34</v>
      </c>
    </row>
    <row r="116" spans="1:15">
      <c r="A116" s="67" t="s">
        <v>227</v>
      </c>
      <c r="B116" s="67"/>
      <c r="C116" s="67"/>
      <c r="D116" s="67"/>
      <c r="E116" s="67"/>
      <c r="F116" s="67"/>
      <c r="G116" s="67"/>
      <c r="H116" s="67"/>
      <c r="I116" s="67"/>
      <c r="J116" s="67"/>
      <c r="K116" s="67"/>
      <c r="L116" s="67"/>
      <c r="M116" s="67"/>
      <c r="N116" s="67"/>
      <c r="O116" s="67"/>
    </row>
    <row r="117" spans="1:15" s="2" customFormat="1" ht="60.75" customHeight="1">
      <c r="A117" s="60">
        <v>85</v>
      </c>
      <c r="B117" s="60" t="s">
        <v>80</v>
      </c>
      <c r="C117" s="60" t="s">
        <v>81</v>
      </c>
      <c r="D117" s="59" t="s">
        <v>32</v>
      </c>
      <c r="E117" s="59" t="s">
        <v>82</v>
      </c>
      <c r="F117" s="59">
        <v>384</v>
      </c>
      <c r="G117" s="59" t="s">
        <v>83</v>
      </c>
      <c r="H117" s="38">
        <v>100000</v>
      </c>
      <c r="I117" s="59">
        <v>36401000000</v>
      </c>
      <c r="J117" s="59" t="s">
        <v>64</v>
      </c>
      <c r="K117" s="23">
        <v>15000000</v>
      </c>
      <c r="L117" s="34">
        <v>42705</v>
      </c>
      <c r="M117" s="34">
        <v>43070</v>
      </c>
      <c r="N117" s="59" t="s">
        <v>33</v>
      </c>
      <c r="O117" s="59" t="s">
        <v>34</v>
      </c>
    </row>
    <row r="118" spans="1:15" s="2" customFormat="1" ht="63" customHeight="1">
      <c r="A118" s="60">
        <v>86</v>
      </c>
      <c r="B118" s="60" t="s">
        <v>80</v>
      </c>
      <c r="C118" s="60" t="s">
        <v>81</v>
      </c>
      <c r="D118" s="59" t="s">
        <v>32</v>
      </c>
      <c r="E118" s="59" t="s">
        <v>82</v>
      </c>
      <c r="F118" s="59">
        <v>384</v>
      </c>
      <c r="G118" s="59" t="s">
        <v>83</v>
      </c>
      <c r="H118" s="38">
        <v>100000</v>
      </c>
      <c r="I118" s="59">
        <v>36401000000</v>
      </c>
      <c r="J118" s="59" t="s">
        <v>64</v>
      </c>
      <c r="K118" s="23">
        <v>15000000</v>
      </c>
      <c r="L118" s="34">
        <v>42705</v>
      </c>
      <c r="M118" s="34">
        <v>43070</v>
      </c>
      <c r="N118" s="59" t="s">
        <v>33</v>
      </c>
      <c r="O118" s="59" t="s">
        <v>34</v>
      </c>
    </row>
    <row r="119" spans="1:15" s="2" customFormat="1" ht="60" customHeight="1">
      <c r="A119" s="60">
        <v>87</v>
      </c>
      <c r="B119" s="60" t="s">
        <v>80</v>
      </c>
      <c r="C119" s="60" t="s">
        <v>81</v>
      </c>
      <c r="D119" s="59" t="s">
        <v>32</v>
      </c>
      <c r="E119" s="59" t="s">
        <v>82</v>
      </c>
      <c r="F119" s="59">
        <v>384</v>
      </c>
      <c r="G119" s="59" t="s">
        <v>83</v>
      </c>
      <c r="H119" s="38">
        <v>250000</v>
      </c>
      <c r="I119" s="59">
        <v>36401000000</v>
      </c>
      <c r="J119" s="59" t="s">
        <v>64</v>
      </c>
      <c r="K119" s="23">
        <v>37500000</v>
      </c>
      <c r="L119" s="34">
        <v>42705</v>
      </c>
      <c r="M119" s="34">
        <v>43070</v>
      </c>
      <c r="N119" s="59" t="s">
        <v>33</v>
      </c>
      <c r="O119" s="59" t="s">
        <v>34</v>
      </c>
    </row>
    <row r="121" spans="1:15" s="1" customFormat="1">
      <c r="A121" s="3"/>
      <c r="B121" s="4"/>
      <c r="C121" s="4"/>
      <c r="D121" s="4"/>
      <c r="F121" s="5"/>
      <c r="G121" s="5"/>
      <c r="H121" s="3"/>
      <c r="I121" s="4"/>
      <c r="J121" s="6"/>
      <c r="K121" s="22"/>
      <c r="L121" s="2"/>
      <c r="M121" s="21"/>
    </row>
    <row r="122" spans="1:15" s="1" customFormat="1">
      <c r="A122" s="3"/>
      <c r="B122" s="4"/>
      <c r="C122" s="4"/>
      <c r="D122" s="4"/>
      <c r="F122" s="5"/>
      <c r="G122" s="5"/>
      <c r="H122" s="3"/>
      <c r="I122" s="4"/>
      <c r="J122" s="6"/>
      <c r="K122" s="22"/>
      <c r="L122" s="2"/>
      <c r="M122" s="21"/>
    </row>
    <row r="123" spans="1:15" s="1" customFormat="1">
      <c r="A123" s="3"/>
      <c r="B123" s="4"/>
      <c r="C123" s="4"/>
      <c r="D123" s="4"/>
      <c r="F123" s="5"/>
      <c r="G123" s="5"/>
      <c r="H123" s="3"/>
      <c r="I123" s="4"/>
      <c r="J123" s="6"/>
      <c r="L123" s="2"/>
      <c r="M123" s="21"/>
    </row>
    <row r="124" spans="1:15" s="1" customFormat="1">
      <c r="A124" s="3"/>
      <c r="B124" s="24" t="s">
        <v>100</v>
      </c>
      <c r="C124" s="24"/>
      <c r="D124" s="24"/>
      <c r="F124" s="5"/>
      <c r="G124" s="5"/>
      <c r="H124" s="3"/>
      <c r="I124" s="4"/>
      <c r="J124" s="6"/>
      <c r="K124" s="22"/>
      <c r="L124" s="2"/>
      <c r="M124" s="26"/>
    </row>
    <row r="125" spans="1:15" s="1" customFormat="1">
      <c r="A125" s="3"/>
      <c r="B125" s="4"/>
      <c r="C125" s="4"/>
      <c r="D125" s="4"/>
      <c r="F125" s="5"/>
      <c r="G125" s="5"/>
      <c r="H125" s="3"/>
      <c r="I125" s="4"/>
      <c r="J125" s="6"/>
      <c r="L125" s="2"/>
      <c r="M125" s="21"/>
    </row>
    <row r="126" spans="1:15" s="1" customFormat="1" ht="31.5">
      <c r="A126" s="3"/>
      <c r="B126" s="4"/>
      <c r="C126" s="4"/>
      <c r="D126" s="4"/>
      <c r="F126" s="5"/>
      <c r="G126" s="5"/>
      <c r="H126" s="3"/>
      <c r="I126" s="4"/>
      <c r="J126" s="6"/>
      <c r="K126" s="22"/>
      <c r="L126" s="2"/>
      <c r="M126" s="25"/>
    </row>
    <row r="129" spans="11:14">
      <c r="K129" s="22"/>
    </row>
    <row r="131" spans="11:14">
      <c r="K131" s="22"/>
    </row>
    <row r="132" spans="11:14">
      <c r="K132" s="22"/>
      <c r="N132" s="22"/>
    </row>
    <row r="133" spans="11:14">
      <c r="K133" s="22"/>
    </row>
    <row r="134" spans="11:14">
      <c r="K134" s="22"/>
    </row>
    <row r="135" spans="11:14">
      <c r="K135" s="22"/>
    </row>
    <row r="137" spans="11:14">
      <c r="K137" s="22"/>
    </row>
    <row r="140" spans="11:14">
      <c r="K140" s="22"/>
    </row>
    <row r="141" spans="11:14">
      <c r="K141" s="22"/>
    </row>
  </sheetData>
  <autoFilter ref="A20:O119"/>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2">
    <mergeCell ref="A21:O21"/>
    <mergeCell ref="A29:O29"/>
    <mergeCell ref="A31:O31"/>
    <mergeCell ref="O17:O18"/>
    <mergeCell ref="N17:N19"/>
    <mergeCell ref="E14:K14"/>
    <mergeCell ref="E15:K15"/>
    <mergeCell ref="F18:G18"/>
    <mergeCell ref="H18:H19"/>
    <mergeCell ref="I18:J18"/>
    <mergeCell ref="K18:K19"/>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A94:O94"/>
    <mergeCell ref="A103:O103"/>
    <mergeCell ref="A109:O109"/>
    <mergeCell ref="A116:O116"/>
    <mergeCell ref="A38:O38"/>
    <mergeCell ref="A40:O40"/>
    <mergeCell ref="A58:O58"/>
    <mergeCell ref="A68:O68"/>
    <mergeCell ref="A83:O83"/>
  </mergeCells>
  <hyperlinks>
    <hyperlink ref="E12" r:id="rId6"/>
  </hyperlinks>
  <pageMargins left="0.31496062992125984" right="0.31496062992125984" top="0.35433070866141736" bottom="0.35433070866141736" header="0.31496062992125984" footer="0.31496062992125984"/>
  <pageSetup paperSize="256" scale="56"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zoomScale="70" zoomScaleNormal="70" workbookViewId="0">
      <selection activeCell="P7" sqref="P7"/>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1" customWidth="1"/>
    <col min="14" max="14" width="11.140625" style="1" customWidth="1"/>
    <col min="15" max="15" width="11.85546875" style="1" customWidth="1"/>
  </cols>
  <sheetData>
    <row r="1" spans="1:15" ht="15.75">
      <c r="M1" s="7"/>
      <c r="O1" s="54" t="s">
        <v>247</v>
      </c>
    </row>
    <row r="2" spans="1:15" ht="15.75">
      <c r="M2" s="7"/>
      <c r="N2" s="8"/>
      <c r="O2" s="53" t="s">
        <v>99</v>
      </c>
    </row>
    <row r="3" spans="1:15">
      <c r="M3" s="7"/>
      <c r="N3" s="10"/>
    </row>
    <row r="4" spans="1:15" ht="129.75" customHeight="1">
      <c r="A4" s="74" t="s">
        <v>256</v>
      </c>
      <c r="B4" s="75"/>
      <c r="C4" s="75"/>
      <c r="D4" s="75"/>
      <c r="E4" s="75"/>
      <c r="F4" s="75"/>
      <c r="G4" s="75"/>
      <c r="H4" s="75"/>
      <c r="I4" s="75"/>
      <c r="J4" s="75"/>
      <c r="K4" s="75"/>
      <c r="L4" s="75"/>
      <c r="M4" s="75"/>
      <c r="N4" s="75"/>
      <c r="O4" s="76"/>
    </row>
    <row r="5" spans="1:15">
      <c r="A5" s="69" t="s">
        <v>0</v>
      </c>
      <c r="B5" s="69" t="s">
        <v>47</v>
      </c>
      <c r="C5" s="69" t="s">
        <v>48</v>
      </c>
      <c r="D5" s="69" t="s">
        <v>3</v>
      </c>
      <c r="E5" s="69"/>
      <c r="F5" s="69"/>
      <c r="G5" s="69"/>
      <c r="H5" s="69"/>
      <c r="I5" s="69"/>
      <c r="J5" s="69"/>
      <c r="K5" s="69"/>
      <c r="L5" s="69"/>
      <c r="M5" s="69"/>
      <c r="N5" s="69" t="s">
        <v>14</v>
      </c>
      <c r="O5" s="69" t="s">
        <v>15</v>
      </c>
    </row>
    <row r="6" spans="1:15">
      <c r="A6" s="69"/>
      <c r="B6" s="69"/>
      <c r="C6" s="69"/>
      <c r="D6" s="70" t="s">
        <v>1</v>
      </c>
      <c r="E6" s="69" t="s">
        <v>2</v>
      </c>
      <c r="F6" s="69" t="s">
        <v>4</v>
      </c>
      <c r="G6" s="69"/>
      <c r="H6" s="69" t="s">
        <v>7</v>
      </c>
      <c r="I6" s="69" t="s">
        <v>8</v>
      </c>
      <c r="J6" s="69"/>
      <c r="K6" s="69" t="s">
        <v>10</v>
      </c>
      <c r="L6" s="69" t="s">
        <v>11</v>
      </c>
      <c r="M6" s="69"/>
      <c r="N6" s="69"/>
      <c r="O6" s="69"/>
    </row>
    <row r="7" spans="1:15" ht="105">
      <c r="A7" s="69"/>
      <c r="B7" s="69"/>
      <c r="C7" s="69"/>
      <c r="D7" s="71"/>
      <c r="E7" s="69"/>
      <c r="F7" s="44" t="s">
        <v>5</v>
      </c>
      <c r="G7" s="44" t="s">
        <v>6</v>
      </c>
      <c r="H7" s="69"/>
      <c r="I7" s="44" t="s">
        <v>9</v>
      </c>
      <c r="J7" s="44" t="s">
        <v>6</v>
      </c>
      <c r="K7" s="69"/>
      <c r="L7" s="43" t="s">
        <v>12</v>
      </c>
      <c r="M7" s="44" t="s">
        <v>13</v>
      </c>
      <c r="N7" s="69"/>
      <c r="O7" s="44" t="s">
        <v>16</v>
      </c>
    </row>
    <row r="8" spans="1:15">
      <c r="A8" s="44">
        <v>1</v>
      </c>
      <c r="B8" s="44">
        <v>2</v>
      </c>
      <c r="C8" s="44">
        <v>3</v>
      </c>
      <c r="D8" s="45">
        <v>4</v>
      </c>
      <c r="E8" s="44">
        <v>5</v>
      </c>
      <c r="F8" s="44">
        <v>6</v>
      </c>
      <c r="G8" s="44">
        <v>7</v>
      </c>
      <c r="H8" s="44">
        <v>8</v>
      </c>
      <c r="I8" s="44">
        <v>9</v>
      </c>
      <c r="J8" s="44">
        <v>10</v>
      </c>
      <c r="K8" s="20">
        <v>11</v>
      </c>
      <c r="L8" s="43">
        <v>12</v>
      </c>
      <c r="M8" s="44">
        <v>13</v>
      </c>
      <c r="N8" s="44">
        <v>14</v>
      </c>
      <c r="O8" s="44">
        <v>15</v>
      </c>
    </row>
    <row r="9" spans="1:15">
      <c r="A9" s="69" t="s">
        <v>41</v>
      </c>
      <c r="B9" s="69"/>
      <c r="C9" s="69"/>
      <c r="D9" s="69"/>
      <c r="E9" s="69"/>
      <c r="F9" s="69"/>
      <c r="G9" s="69"/>
      <c r="H9" s="69"/>
      <c r="I9" s="69"/>
      <c r="J9" s="69"/>
      <c r="K9" s="69"/>
      <c r="L9" s="69"/>
      <c r="M9" s="69"/>
      <c r="N9" s="69"/>
      <c r="O9" s="69"/>
    </row>
    <row r="10" spans="1:15" ht="45">
      <c r="A10" s="64">
        <v>3</v>
      </c>
      <c r="B10" s="64" t="s">
        <v>65</v>
      </c>
      <c r="C10" s="64" t="s">
        <v>65</v>
      </c>
      <c r="D10" s="64" t="s">
        <v>49</v>
      </c>
      <c r="E10" s="63" t="s">
        <v>67</v>
      </c>
      <c r="F10" s="63">
        <v>846</v>
      </c>
      <c r="G10" s="63" t="s">
        <v>63</v>
      </c>
      <c r="H10" s="38">
        <v>1</v>
      </c>
      <c r="I10" s="63">
        <v>36401</v>
      </c>
      <c r="J10" s="63" t="s">
        <v>64</v>
      </c>
      <c r="K10" s="23">
        <f>1877700*1.18</f>
        <v>2215686</v>
      </c>
      <c r="L10" s="27">
        <v>42370</v>
      </c>
      <c r="M10" s="27">
        <v>42736</v>
      </c>
      <c r="N10" s="64" t="s">
        <v>35</v>
      </c>
      <c r="O10" s="64" t="s">
        <v>36</v>
      </c>
    </row>
    <row r="11" spans="1:15" ht="30">
      <c r="A11" s="64">
        <v>5</v>
      </c>
      <c r="B11" s="64" t="s">
        <v>89</v>
      </c>
      <c r="C11" s="28" t="s">
        <v>90</v>
      </c>
      <c r="D11" s="64" t="s">
        <v>53</v>
      </c>
      <c r="E11" s="63" t="s">
        <v>91</v>
      </c>
      <c r="F11" s="63">
        <v>876</v>
      </c>
      <c r="G11" s="63" t="s">
        <v>92</v>
      </c>
      <c r="H11" s="63">
        <v>1</v>
      </c>
      <c r="I11" s="63">
        <v>364013853</v>
      </c>
      <c r="J11" s="63" t="s">
        <v>93</v>
      </c>
      <c r="K11" s="23">
        <v>881600</v>
      </c>
      <c r="L11" s="27">
        <v>42370</v>
      </c>
      <c r="M11" s="27">
        <v>42736</v>
      </c>
      <c r="N11" s="64" t="s">
        <v>35</v>
      </c>
      <c r="O11" s="64" t="s">
        <v>36</v>
      </c>
    </row>
    <row r="12" spans="1:15" ht="45">
      <c r="A12" s="64">
        <v>6</v>
      </c>
      <c r="B12" s="64" t="s">
        <v>70</v>
      </c>
      <c r="C12" s="64" t="s">
        <v>70</v>
      </c>
      <c r="D12" s="64" t="s">
        <v>54</v>
      </c>
      <c r="E12" s="63" t="s">
        <v>71</v>
      </c>
      <c r="F12" s="63">
        <v>876</v>
      </c>
      <c r="G12" s="63" t="s">
        <v>63</v>
      </c>
      <c r="H12" s="38">
        <v>1</v>
      </c>
      <c r="I12" s="63">
        <v>36401</v>
      </c>
      <c r="J12" s="63" t="s">
        <v>64</v>
      </c>
      <c r="K12" s="23">
        <f>1118700*1.18</f>
        <v>1320066</v>
      </c>
      <c r="L12" s="27">
        <v>42370</v>
      </c>
      <c r="M12" s="27">
        <v>42736</v>
      </c>
      <c r="N12" s="64" t="s">
        <v>37</v>
      </c>
      <c r="O12" s="64" t="s">
        <v>36</v>
      </c>
    </row>
    <row r="13" spans="1:15">
      <c r="A13" s="67" t="s">
        <v>42</v>
      </c>
      <c r="B13" s="67"/>
      <c r="C13" s="67"/>
      <c r="D13" s="67"/>
      <c r="E13" s="67"/>
      <c r="F13" s="67"/>
      <c r="G13" s="67"/>
      <c r="H13" s="67"/>
      <c r="I13" s="67"/>
      <c r="J13" s="67"/>
      <c r="K13" s="67"/>
      <c r="L13" s="67"/>
      <c r="M13" s="67"/>
      <c r="N13" s="67"/>
      <c r="O13" s="67"/>
    </row>
    <row r="14" spans="1:15">
      <c r="A14" s="67" t="s">
        <v>43</v>
      </c>
      <c r="B14" s="67"/>
      <c r="C14" s="67"/>
      <c r="D14" s="67"/>
      <c r="E14" s="67"/>
      <c r="F14" s="67"/>
      <c r="G14" s="67"/>
      <c r="H14" s="67"/>
      <c r="I14" s="67"/>
      <c r="J14" s="67"/>
      <c r="K14" s="67"/>
      <c r="L14" s="67"/>
      <c r="M14" s="67"/>
      <c r="N14" s="67"/>
      <c r="O14" s="67"/>
    </row>
    <row r="15" spans="1:15" ht="375">
      <c r="A15" s="64">
        <v>12</v>
      </c>
      <c r="B15" s="64" t="s">
        <v>76</v>
      </c>
      <c r="C15" s="64" t="s">
        <v>94</v>
      </c>
      <c r="D15" s="63" t="s">
        <v>55</v>
      </c>
      <c r="E15" s="29" t="s">
        <v>77</v>
      </c>
      <c r="F15" s="64">
        <v>792</v>
      </c>
      <c r="G15" s="64" t="s">
        <v>78</v>
      </c>
      <c r="H15" s="64">
        <v>375</v>
      </c>
      <c r="I15" s="63">
        <v>36401000000</v>
      </c>
      <c r="J15" s="64" t="s">
        <v>79</v>
      </c>
      <c r="K15" s="23">
        <v>675000</v>
      </c>
      <c r="L15" s="34">
        <v>42430</v>
      </c>
      <c r="M15" s="34">
        <v>42705</v>
      </c>
      <c r="N15" s="63" t="s">
        <v>37</v>
      </c>
      <c r="O15" s="63" t="s">
        <v>36</v>
      </c>
    </row>
    <row r="16" spans="1:15">
      <c r="A16" s="67" t="s">
        <v>215</v>
      </c>
      <c r="B16" s="67"/>
      <c r="C16" s="67"/>
      <c r="D16" s="67"/>
      <c r="E16" s="67"/>
      <c r="F16" s="67"/>
      <c r="G16" s="67"/>
      <c r="H16" s="67"/>
      <c r="I16" s="67"/>
      <c r="J16" s="67"/>
      <c r="K16" s="67"/>
      <c r="L16" s="67"/>
      <c r="M16" s="67"/>
      <c r="N16" s="67"/>
      <c r="O16" s="67"/>
    </row>
    <row r="17" spans="1:15">
      <c r="A17" s="69" t="s">
        <v>216</v>
      </c>
      <c r="B17" s="69"/>
      <c r="C17" s="69"/>
      <c r="D17" s="69"/>
      <c r="E17" s="69"/>
      <c r="F17" s="69"/>
      <c r="G17" s="69"/>
      <c r="H17" s="69"/>
      <c r="I17" s="69"/>
      <c r="J17" s="69"/>
      <c r="K17" s="69"/>
      <c r="L17" s="69"/>
      <c r="M17" s="69"/>
      <c r="N17" s="69"/>
      <c r="O17" s="69"/>
    </row>
    <row r="18" spans="1:15" ht="60">
      <c r="A18" s="57">
        <v>17</v>
      </c>
      <c r="B18" s="57" t="s">
        <v>199</v>
      </c>
      <c r="C18" s="57" t="s">
        <v>230</v>
      </c>
      <c r="D18" s="57" t="s">
        <v>113</v>
      </c>
      <c r="E18" s="56" t="s">
        <v>91</v>
      </c>
      <c r="F18" s="56">
        <v>796</v>
      </c>
      <c r="G18" s="56" t="s">
        <v>200</v>
      </c>
      <c r="H18" s="57">
        <v>40</v>
      </c>
      <c r="I18" s="56">
        <v>36401000000</v>
      </c>
      <c r="J18" s="56" t="s">
        <v>64</v>
      </c>
      <c r="K18" s="23">
        <v>3304000</v>
      </c>
      <c r="L18" s="27">
        <v>42491</v>
      </c>
      <c r="M18" s="27">
        <v>42552</v>
      </c>
      <c r="N18" s="57" t="s">
        <v>35</v>
      </c>
      <c r="O18" s="57" t="s">
        <v>36</v>
      </c>
    </row>
    <row r="19" spans="1:15" ht="60">
      <c r="A19" s="57">
        <v>19</v>
      </c>
      <c r="B19" s="56" t="s">
        <v>237</v>
      </c>
      <c r="C19" s="56" t="s">
        <v>238</v>
      </c>
      <c r="D19" s="56" t="s">
        <v>30</v>
      </c>
      <c r="E19" s="29" t="s">
        <v>159</v>
      </c>
      <c r="F19" s="28">
        <v>876</v>
      </c>
      <c r="G19" s="28" t="s">
        <v>160</v>
      </c>
      <c r="H19" s="31">
        <v>1</v>
      </c>
      <c r="I19" s="56">
        <v>36401000000</v>
      </c>
      <c r="J19" s="32" t="s">
        <v>156</v>
      </c>
      <c r="K19" s="23">
        <v>1770000</v>
      </c>
      <c r="L19" s="27">
        <v>42491</v>
      </c>
      <c r="M19" s="27">
        <v>42705</v>
      </c>
      <c r="N19" s="56" t="s">
        <v>35</v>
      </c>
      <c r="O19" s="56" t="s">
        <v>34</v>
      </c>
    </row>
    <row r="20" spans="1:15" ht="30">
      <c r="A20" s="57">
        <v>27</v>
      </c>
      <c r="B20" s="57" t="s">
        <v>199</v>
      </c>
      <c r="C20" s="57" t="s">
        <v>199</v>
      </c>
      <c r="D20" s="57" t="s">
        <v>141</v>
      </c>
      <c r="E20" s="56" t="s">
        <v>91</v>
      </c>
      <c r="F20" s="56">
        <v>839</v>
      </c>
      <c r="G20" s="56" t="s">
        <v>197</v>
      </c>
      <c r="H20" s="57">
        <v>1</v>
      </c>
      <c r="I20" s="56">
        <v>36401000000</v>
      </c>
      <c r="J20" s="56" t="s">
        <v>64</v>
      </c>
      <c r="K20" s="23">
        <v>5370670</v>
      </c>
      <c r="L20" s="27">
        <v>42491</v>
      </c>
      <c r="M20" s="27">
        <v>42552</v>
      </c>
      <c r="N20" s="57" t="s">
        <v>35</v>
      </c>
      <c r="O20" s="57" t="s">
        <v>36</v>
      </c>
    </row>
    <row r="21" spans="1:15" ht="45">
      <c r="A21" s="57">
        <v>28</v>
      </c>
      <c r="B21" s="57" t="s">
        <v>199</v>
      </c>
      <c r="C21" s="57" t="s">
        <v>199</v>
      </c>
      <c r="D21" s="57" t="s">
        <v>118</v>
      </c>
      <c r="E21" s="56" t="s">
        <v>91</v>
      </c>
      <c r="F21" s="56">
        <v>796</v>
      </c>
      <c r="G21" s="56" t="s">
        <v>200</v>
      </c>
      <c r="H21" s="57">
        <v>243</v>
      </c>
      <c r="I21" s="56">
        <v>36401000000</v>
      </c>
      <c r="J21" s="56" t="s">
        <v>64</v>
      </c>
      <c r="K21" s="23">
        <v>12036000</v>
      </c>
      <c r="L21" s="27">
        <v>42491</v>
      </c>
      <c r="M21" s="27">
        <v>42552</v>
      </c>
      <c r="N21" s="27" t="s">
        <v>35</v>
      </c>
      <c r="O21" s="57" t="s">
        <v>36</v>
      </c>
    </row>
    <row r="22" spans="1:15">
      <c r="A22" s="57">
        <v>30</v>
      </c>
      <c r="B22" s="57" t="s">
        <v>214</v>
      </c>
      <c r="C22" s="57" t="s">
        <v>236</v>
      </c>
      <c r="D22" s="57" t="s">
        <v>138</v>
      </c>
      <c r="E22" s="56" t="s">
        <v>91</v>
      </c>
      <c r="F22" s="56">
        <v>876</v>
      </c>
      <c r="G22" s="56" t="s">
        <v>92</v>
      </c>
      <c r="H22" s="56">
        <v>1</v>
      </c>
      <c r="I22" s="56">
        <v>45290</v>
      </c>
      <c r="J22" s="56" t="s">
        <v>213</v>
      </c>
      <c r="K22" s="23">
        <v>7238700</v>
      </c>
      <c r="L22" s="27">
        <v>42491</v>
      </c>
      <c r="M22" s="27">
        <v>42887</v>
      </c>
      <c r="N22" s="57" t="s">
        <v>33</v>
      </c>
      <c r="O22" s="57" t="s">
        <v>34</v>
      </c>
    </row>
    <row r="23" spans="1:15">
      <c r="A23" s="69" t="s">
        <v>217</v>
      </c>
      <c r="B23" s="69"/>
      <c r="C23" s="69"/>
      <c r="D23" s="69"/>
      <c r="E23" s="69"/>
      <c r="F23" s="69"/>
      <c r="G23" s="69"/>
      <c r="H23" s="69"/>
      <c r="I23" s="69"/>
      <c r="J23" s="69"/>
      <c r="K23" s="69"/>
      <c r="L23" s="69"/>
      <c r="M23" s="69"/>
      <c r="N23" s="69"/>
      <c r="O23" s="69"/>
    </row>
    <row r="24" spans="1:15" ht="60">
      <c r="A24" s="57">
        <v>36</v>
      </c>
      <c r="B24" s="57" t="s">
        <v>147</v>
      </c>
      <c r="C24" s="57" t="s">
        <v>148</v>
      </c>
      <c r="D24" s="57" t="s">
        <v>107</v>
      </c>
      <c r="E24" s="57" t="s">
        <v>149</v>
      </c>
      <c r="F24" s="57">
        <v>55</v>
      </c>
      <c r="G24" s="56" t="s">
        <v>75</v>
      </c>
      <c r="H24" s="57">
        <v>200</v>
      </c>
      <c r="I24" s="57" t="s">
        <v>192</v>
      </c>
      <c r="J24" s="57" t="s">
        <v>193</v>
      </c>
      <c r="K24" s="23">
        <v>2619800</v>
      </c>
      <c r="L24" s="27">
        <v>42522</v>
      </c>
      <c r="M24" s="27">
        <v>42644</v>
      </c>
      <c r="N24" s="57" t="s">
        <v>35</v>
      </c>
      <c r="O24" s="57" t="s">
        <v>34</v>
      </c>
    </row>
    <row r="25" spans="1:15" ht="45">
      <c r="A25" s="57">
        <v>40</v>
      </c>
      <c r="B25" s="57" t="s">
        <v>198</v>
      </c>
      <c r="C25" s="57" t="s">
        <v>166</v>
      </c>
      <c r="D25" s="57" t="s">
        <v>131</v>
      </c>
      <c r="E25" s="56" t="s">
        <v>91</v>
      </c>
      <c r="F25" s="56">
        <v>876</v>
      </c>
      <c r="G25" s="56" t="s">
        <v>63</v>
      </c>
      <c r="H25" s="57">
        <v>1</v>
      </c>
      <c r="I25" s="56">
        <v>36246832001</v>
      </c>
      <c r="J25" s="57" t="s">
        <v>205</v>
      </c>
      <c r="K25" s="23">
        <v>1498000</v>
      </c>
      <c r="L25" s="27">
        <v>42522</v>
      </c>
      <c r="M25" s="27">
        <v>42614</v>
      </c>
      <c r="N25" s="57" t="s">
        <v>35</v>
      </c>
      <c r="O25" s="57" t="s">
        <v>36</v>
      </c>
    </row>
    <row r="26" spans="1:15" ht="60">
      <c r="A26" s="57">
        <v>43</v>
      </c>
      <c r="B26" s="57" t="s">
        <v>147</v>
      </c>
      <c r="C26" s="57" t="s">
        <v>232</v>
      </c>
      <c r="D26" s="57" t="s">
        <v>127</v>
      </c>
      <c r="E26" s="57" t="s">
        <v>149</v>
      </c>
      <c r="F26" s="57">
        <v>55</v>
      </c>
      <c r="G26" s="56" t="s">
        <v>75</v>
      </c>
      <c r="H26" s="57">
        <v>400</v>
      </c>
      <c r="I26" s="57" t="s">
        <v>152</v>
      </c>
      <c r="J26" s="57" t="s">
        <v>153</v>
      </c>
      <c r="K26" s="23">
        <v>3616430</v>
      </c>
      <c r="L26" s="27">
        <v>42522</v>
      </c>
      <c r="M26" s="27">
        <v>42675</v>
      </c>
      <c r="N26" s="57" t="s">
        <v>35</v>
      </c>
      <c r="O26" s="56" t="s">
        <v>34</v>
      </c>
    </row>
    <row r="27" spans="1:15">
      <c r="A27" s="69" t="s">
        <v>218</v>
      </c>
      <c r="B27" s="69"/>
      <c r="C27" s="69"/>
      <c r="D27" s="69"/>
      <c r="E27" s="69"/>
      <c r="F27" s="69"/>
      <c r="G27" s="69"/>
      <c r="H27" s="69"/>
      <c r="I27" s="69"/>
      <c r="J27" s="69"/>
      <c r="K27" s="69"/>
      <c r="L27" s="69"/>
      <c r="M27" s="69"/>
      <c r="N27" s="69"/>
      <c r="O27" s="69"/>
    </row>
    <row r="28" spans="1:15" ht="45">
      <c r="A28" s="57">
        <v>48</v>
      </c>
      <c r="B28" s="57" t="s">
        <v>199</v>
      </c>
      <c r="C28" s="57" t="s">
        <v>239</v>
      </c>
      <c r="D28" s="57" t="s">
        <v>143</v>
      </c>
      <c r="E28" s="56" t="s">
        <v>91</v>
      </c>
      <c r="F28" s="56">
        <v>876</v>
      </c>
      <c r="G28" s="56" t="s">
        <v>63</v>
      </c>
      <c r="H28" s="57">
        <v>1</v>
      </c>
      <c r="I28" s="56">
        <v>36401000000</v>
      </c>
      <c r="J28" s="56" t="s">
        <v>64</v>
      </c>
      <c r="K28" s="23">
        <v>5713000</v>
      </c>
      <c r="L28" s="27">
        <v>42552</v>
      </c>
      <c r="M28" s="27">
        <v>42614</v>
      </c>
      <c r="N28" s="57" t="s">
        <v>35</v>
      </c>
      <c r="O28" s="57" t="s">
        <v>36</v>
      </c>
    </row>
    <row r="29" spans="1:15" ht="75">
      <c r="A29" s="57">
        <v>50</v>
      </c>
      <c r="B29" s="56" t="s">
        <v>235</v>
      </c>
      <c r="C29" s="56" t="s">
        <v>235</v>
      </c>
      <c r="D29" s="57" t="s">
        <v>124</v>
      </c>
      <c r="E29" s="29" t="s">
        <v>163</v>
      </c>
      <c r="F29" s="30">
        <v>796</v>
      </c>
      <c r="G29" s="28" t="s">
        <v>164</v>
      </c>
      <c r="H29" s="31">
        <v>466</v>
      </c>
      <c r="I29" s="56">
        <v>36401000000</v>
      </c>
      <c r="J29" s="32" t="s">
        <v>156</v>
      </c>
      <c r="K29" s="23">
        <v>1576020</v>
      </c>
      <c r="L29" s="27">
        <v>42552</v>
      </c>
      <c r="M29" s="27">
        <v>42614</v>
      </c>
      <c r="N29" s="57" t="s">
        <v>37</v>
      </c>
      <c r="O29" s="57" t="s">
        <v>36</v>
      </c>
    </row>
    <row r="30" spans="1:15" ht="30">
      <c r="A30" s="57">
        <v>51</v>
      </c>
      <c r="B30" s="57" t="s">
        <v>198</v>
      </c>
      <c r="C30" s="57" t="s">
        <v>166</v>
      </c>
      <c r="D30" s="57" t="s">
        <v>111</v>
      </c>
      <c r="E30" s="56" t="s">
        <v>91</v>
      </c>
      <c r="F30" s="56">
        <v>876</v>
      </c>
      <c r="G30" s="56" t="s">
        <v>63</v>
      </c>
      <c r="H30" s="57">
        <v>1</v>
      </c>
      <c r="I30" s="56">
        <v>36401000000</v>
      </c>
      <c r="J30" s="56" t="s">
        <v>64</v>
      </c>
      <c r="K30" s="23">
        <v>650000</v>
      </c>
      <c r="L30" s="27">
        <v>42552</v>
      </c>
      <c r="M30" s="27">
        <v>42614</v>
      </c>
      <c r="N30" s="57" t="s">
        <v>35</v>
      </c>
      <c r="O30" s="57" t="s">
        <v>36</v>
      </c>
    </row>
    <row r="31" spans="1:15" ht="60">
      <c r="A31" s="57">
        <v>52</v>
      </c>
      <c r="B31" s="57" t="s">
        <v>147</v>
      </c>
      <c r="C31" s="57" t="s">
        <v>232</v>
      </c>
      <c r="D31" s="57" t="s">
        <v>126</v>
      </c>
      <c r="E31" s="57" t="s">
        <v>149</v>
      </c>
      <c r="F31" s="57">
        <v>55</v>
      </c>
      <c r="G31" s="56" t="s">
        <v>75</v>
      </c>
      <c r="H31" s="57">
        <v>250</v>
      </c>
      <c r="I31" s="57" t="s">
        <v>150</v>
      </c>
      <c r="J31" s="57" t="s">
        <v>151</v>
      </c>
      <c r="K31" s="23">
        <v>3237930</v>
      </c>
      <c r="L31" s="27">
        <v>42552</v>
      </c>
      <c r="M31" s="27">
        <v>42675</v>
      </c>
      <c r="N31" s="57" t="s">
        <v>35</v>
      </c>
      <c r="O31" s="57" t="s">
        <v>34</v>
      </c>
    </row>
    <row r="32" spans="1:15" ht="45">
      <c r="A32" s="57">
        <v>53</v>
      </c>
      <c r="B32" s="57">
        <v>42</v>
      </c>
      <c r="C32" s="57" t="s">
        <v>196</v>
      </c>
      <c r="D32" s="57" t="s">
        <v>109</v>
      </c>
      <c r="E32" s="56" t="s">
        <v>91</v>
      </c>
      <c r="F32" s="56">
        <v>876</v>
      </c>
      <c r="G32" s="56" t="s">
        <v>63</v>
      </c>
      <c r="H32" s="57">
        <v>1</v>
      </c>
      <c r="I32" s="56">
        <v>36401000000</v>
      </c>
      <c r="J32" s="56" t="s">
        <v>64</v>
      </c>
      <c r="K32" s="23">
        <v>29500000</v>
      </c>
      <c r="L32" s="27">
        <v>42552</v>
      </c>
      <c r="M32" s="27">
        <v>42795</v>
      </c>
      <c r="N32" s="57" t="s">
        <v>35</v>
      </c>
      <c r="O32" s="57" t="s">
        <v>36</v>
      </c>
    </row>
    <row r="33" spans="1:15">
      <c r="A33" s="69" t="s">
        <v>219</v>
      </c>
      <c r="B33" s="69"/>
      <c r="C33" s="69"/>
      <c r="D33" s="69"/>
      <c r="E33" s="69"/>
      <c r="F33" s="69"/>
      <c r="G33" s="69"/>
      <c r="H33" s="69"/>
      <c r="I33" s="69"/>
      <c r="J33" s="69"/>
      <c r="K33" s="69"/>
      <c r="L33" s="69"/>
      <c r="M33" s="69"/>
      <c r="N33" s="69"/>
      <c r="O33" s="69"/>
    </row>
    <row r="34" spans="1:15" ht="60">
      <c r="A34" s="57">
        <v>57</v>
      </c>
      <c r="B34" s="57" t="s">
        <v>147</v>
      </c>
      <c r="C34" s="57" t="s">
        <v>148</v>
      </c>
      <c r="D34" s="57" t="s">
        <v>249</v>
      </c>
      <c r="E34" s="57" t="s">
        <v>149</v>
      </c>
      <c r="F34" s="58" t="s">
        <v>74</v>
      </c>
      <c r="G34" s="56" t="s">
        <v>75</v>
      </c>
      <c r="H34" s="57">
        <v>100</v>
      </c>
      <c r="I34" s="57" t="s">
        <v>250</v>
      </c>
      <c r="J34" s="57" t="s">
        <v>251</v>
      </c>
      <c r="K34" s="23">
        <f>3970200*1.18</f>
        <v>4684836</v>
      </c>
      <c r="L34" s="27">
        <v>42583</v>
      </c>
      <c r="M34" s="27">
        <v>42705</v>
      </c>
      <c r="N34" s="57" t="s">
        <v>35</v>
      </c>
      <c r="O34" s="57" t="s">
        <v>34</v>
      </c>
    </row>
    <row r="35" spans="1:15" ht="120">
      <c r="A35" s="57">
        <v>58</v>
      </c>
      <c r="B35" s="57" t="s">
        <v>147</v>
      </c>
      <c r="C35" s="57" t="s">
        <v>232</v>
      </c>
      <c r="D35" s="57" t="s">
        <v>108</v>
      </c>
      <c r="E35" s="57" t="s">
        <v>149</v>
      </c>
      <c r="F35" s="57">
        <v>796</v>
      </c>
      <c r="G35" s="57" t="s">
        <v>194</v>
      </c>
      <c r="H35" s="57">
        <v>19</v>
      </c>
      <c r="I35" s="56">
        <v>36401000000</v>
      </c>
      <c r="J35" s="57" t="s">
        <v>195</v>
      </c>
      <c r="K35" s="23">
        <v>950000</v>
      </c>
      <c r="L35" s="27">
        <v>42583</v>
      </c>
      <c r="M35" s="27">
        <v>42675</v>
      </c>
      <c r="N35" s="57" t="s">
        <v>37</v>
      </c>
      <c r="O35" s="57" t="s">
        <v>34</v>
      </c>
    </row>
    <row r="36" spans="1:15" ht="30">
      <c r="A36" s="57">
        <v>59</v>
      </c>
      <c r="B36" s="56" t="s">
        <v>186</v>
      </c>
      <c r="C36" s="56" t="s">
        <v>240</v>
      </c>
      <c r="D36" s="57" t="s">
        <v>120</v>
      </c>
      <c r="E36" s="57" t="s">
        <v>187</v>
      </c>
      <c r="F36" s="56">
        <v>876</v>
      </c>
      <c r="G36" s="56" t="s">
        <v>63</v>
      </c>
      <c r="H36" s="57">
        <v>1</v>
      </c>
      <c r="I36" s="56">
        <v>36401000000</v>
      </c>
      <c r="J36" s="28" t="s">
        <v>64</v>
      </c>
      <c r="K36" s="23">
        <v>827100</v>
      </c>
      <c r="L36" s="27">
        <v>42583</v>
      </c>
      <c r="M36" s="27">
        <v>42644</v>
      </c>
      <c r="N36" s="57" t="s">
        <v>37</v>
      </c>
      <c r="O36" s="57" t="s">
        <v>36</v>
      </c>
    </row>
    <row r="37" spans="1:15" ht="30">
      <c r="A37" s="57">
        <v>61</v>
      </c>
      <c r="B37" s="56" t="s">
        <v>188</v>
      </c>
      <c r="C37" s="56" t="s">
        <v>241</v>
      </c>
      <c r="D37" s="57" t="s">
        <v>140</v>
      </c>
      <c r="E37" s="57" t="s">
        <v>189</v>
      </c>
      <c r="F37" s="56">
        <v>876</v>
      </c>
      <c r="G37" s="56" t="s">
        <v>63</v>
      </c>
      <c r="H37" s="57">
        <v>1</v>
      </c>
      <c r="I37" s="56">
        <v>36401000000</v>
      </c>
      <c r="J37" s="28" t="s">
        <v>64</v>
      </c>
      <c r="K37" s="23">
        <f>983500*1.18</f>
        <v>1160530</v>
      </c>
      <c r="L37" s="27">
        <v>42583</v>
      </c>
      <c r="M37" s="27">
        <v>42644</v>
      </c>
      <c r="N37" s="57" t="s">
        <v>37</v>
      </c>
      <c r="O37" s="57" t="s">
        <v>36</v>
      </c>
    </row>
    <row r="38" spans="1:15" ht="30">
      <c r="A38" s="57">
        <v>65</v>
      </c>
      <c r="B38" s="57" t="s">
        <v>65</v>
      </c>
      <c r="C38" s="57" t="s">
        <v>65</v>
      </c>
      <c r="D38" s="56" t="s">
        <v>50</v>
      </c>
      <c r="E38" s="56" t="s">
        <v>190</v>
      </c>
      <c r="F38" s="56">
        <v>876</v>
      </c>
      <c r="G38" s="56" t="s">
        <v>63</v>
      </c>
      <c r="H38" s="57">
        <v>1</v>
      </c>
      <c r="I38" s="56">
        <v>45000000000</v>
      </c>
      <c r="J38" s="56" t="s">
        <v>191</v>
      </c>
      <c r="K38" s="23">
        <v>1180000</v>
      </c>
      <c r="L38" s="34">
        <v>42583</v>
      </c>
      <c r="M38" s="34">
        <v>42979</v>
      </c>
      <c r="N38" s="56" t="s">
        <v>33</v>
      </c>
      <c r="O38" s="56" t="s">
        <v>34</v>
      </c>
    </row>
    <row r="39" spans="1:15">
      <c r="A39" s="69" t="s">
        <v>220</v>
      </c>
      <c r="B39" s="69"/>
      <c r="C39" s="69"/>
      <c r="D39" s="69"/>
      <c r="E39" s="69"/>
      <c r="F39" s="69"/>
      <c r="G39" s="69"/>
      <c r="H39" s="69"/>
      <c r="I39" s="69"/>
      <c r="J39" s="69"/>
      <c r="K39" s="69"/>
      <c r="L39" s="69"/>
      <c r="M39" s="69"/>
      <c r="N39" s="69"/>
      <c r="O39" s="69"/>
    </row>
    <row r="40" spans="1:15" ht="75">
      <c r="A40" s="57">
        <v>66</v>
      </c>
      <c r="B40" s="57" t="s">
        <v>147</v>
      </c>
      <c r="C40" s="57" t="s">
        <v>232</v>
      </c>
      <c r="D40" s="57" t="s">
        <v>125</v>
      </c>
      <c r="E40" s="57" t="s">
        <v>149</v>
      </c>
      <c r="F40" s="57">
        <v>55</v>
      </c>
      <c r="G40" s="56" t="s">
        <v>75</v>
      </c>
      <c r="H40" s="57">
        <v>400</v>
      </c>
      <c r="I40" s="57" t="s">
        <v>150</v>
      </c>
      <c r="J40" s="57" t="s">
        <v>151</v>
      </c>
      <c r="K40" s="23">
        <v>1901900</v>
      </c>
      <c r="L40" s="27">
        <v>42614</v>
      </c>
      <c r="M40" s="27">
        <v>42675</v>
      </c>
      <c r="N40" s="57" t="s">
        <v>37</v>
      </c>
      <c r="O40" s="57" t="s">
        <v>34</v>
      </c>
    </row>
    <row r="41" spans="1:15">
      <c r="A41" s="69" t="s">
        <v>225</v>
      </c>
      <c r="B41" s="69"/>
      <c r="C41" s="69"/>
      <c r="D41" s="69"/>
      <c r="E41" s="69"/>
      <c r="F41" s="69"/>
      <c r="G41" s="69"/>
      <c r="H41" s="69"/>
      <c r="I41" s="69"/>
      <c r="J41" s="69"/>
      <c r="K41" s="69"/>
      <c r="L41" s="69"/>
      <c r="M41" s="69"/>
      <c r="N41" s="69"/>
      <c r="O41" s="69"/>
    </row>
    <row r="42" spans="1:15" ht="195">
      <c r="A42" s="57">
        <v>78</v>
      </c>
      <c r="B42" s="57" t="s">
        <v>165</v>
      </c>
      <c r="C42" s="57" t="s">
        <v>221</v>
      </c>
      <c r="D42" s="57" t="s">
        <v>119</v>
      </c>
      <c r="E42" s="57" t="s">
        <v>222</v>
      </c>
      <c r="F42" s="57">
        <v>915</v>
      </c>
      <c r="G42" s="57" t="s">
        <v>160</v>
      </c>
      <c r="H42" s="57">
        <v>1</v>
      </c>
      <c r="I42" s="57" t="s">
        <v>223</v>
      </c>
      <c r="J42" s="57" t="s">
        <v>224</v>
      </c>
      <c r="K42" s="23">
        <v>561600</v>
      </c>
      <c r="L42" s="27">
        <v>42644</v>
      </c>
      <c r="M42" s="27">
        <v>42705</v>
      </c>
      <c r="N42" s="57" t="s">
        <v>37</v>
      </c>
      <c r="O42" s="57" t="s">
        <v>34</v>
      </c>
    </row>
    <row r="43" spans="1:15">
      <c r="A43" s="69" t="s">
        <v>226</v>
      </c>
      <c r="B43" s="69"/>
      <c r="C43" s="69"/>
      <c r="D43" s="69"/>
      <c r="E43" s="69"/>
      <c r="F43" s="69"/>
      <c r="G43" s="69"/>
      <c r="H43" s="69"/>
      <c r="I43" s="69"/>
      <c r="J43" s="69"/>
      <c r="K43" s="69"/>
      <c r="L43" s="69"/>
      <c r="M43" s="69"/>
      <c r="N43" s="69"/>
      <c r="O43" s="69"/>
    </row>
    <row r="44" spans="1:15">
      <c r="A44" s="67" t="s">
        <v>227</v>
      </c>
      <c r="B44" s="67"/>
      <c r="C44" s="67"/>
      <c r="D44" s="67"/>
      <c r="E44" s="67"/>
      <c r="F44" s="67"/>
      <c r="G44" s="67"/>
      <c r="H44" s="67"/>
      <c r="I44" s="67"/>
      <c r="J44" s="67"/>
      <c r="K44" s="67"/>
      <c r="L44" s="67"/>
      <c r="M44" s="67"/>
      <c r="N44" s="67"/>
      <c r="O44" s="67"/>
    </row>
    <row r="49" spans="1:15">
      <c r="K49" s="22"/>
    </row>
    <row r="50" spans="1:15">
      <c r="K50" s="22"/>
    </row>
    <row r="51" spans="1:15">
      <c r="L51" s="55"/>
    </row>
    <row r="52" spans="1:15">
      <c r="L52" s="55"/>
    </row>
    <row r="53" spans="1:15">
      <c r="A53" s="46"/>
      <c r="B53" s="24" t="s">
        <v>252</v>
      </c>
      <c r="C53" s="24"/>
      <c r="D53" s="24"/>
      <c r="E53"/>
      <c r="F53" s="47"/>
      <c r="G53" s="47"/>
      <c r="H53" s="46"/>
      <c r="I53" s="48"/>
      <c r="J53" s="49"/>
      <c r="K53"/>
      <c r="L53" s="50"/>
      <c r="M53" s="51"/>
      <c r="N53"/>
      <c r="O53"/>
    </row>
    <row r="70" spans="10:10">
      <c r="J70" s="52"/>
    </row>
    <row r="71" spans="10:10">
      <c r="J71" s="52"/>
    </row>
  </sheetData>
  <mergeCells count="26">
    <mergeCell ref="A13:O13"/>
    <mergeCell ref="A4:O4"/>
    <mergeCell ref="A5:A7"/>
    <mergeCell ref="B5:B7"/>
    <mergeCell ref="C5:C7"/>
    <mergeCell ref="D5:M5"/>
    <mergeCell ref="N5:N7"/>
    <mergeCell ref="O5:O6"/>
    <mergeCell ref="D6:D7"/>
    <mergeCell ref="E6:E7"/>
    <mergeCell ref="F6:G6"/>
    <mergeCell ref="H6:H7"/>
    <mergeCell ref="I6:J6"/>
    <mergeCell ref="K6:K7"/>
    <mergeCell ref="L6:M6"/>
    <mergeCell ref="A9:O9"/>
    <mergeCell ref="A39:O39"/>
    <mergeCell ref="A41:O41"/>
    <mergeCell ref="A43:O43"/>
    <mergeCell ref="A44:O44"/>
    <mergeCell ref="A14:O14"/>
    <mergeCell ref="A16:O16"/>
    <mergeCell ref="A17:O17"/>
    <mergeCell ref="A23:O23"/>
    <mergeCell ref="A27:O27"/>
    <mergeCell ref="A33:O33"/>
  </mergeCells>
  <pageMargins left="0.7" right="0.7" top="0.75" bottom="0.75" header="0.3" footer="0.3"/>
  <pageSetup paperSize="256"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закупок_2016</vt:lpstr>
      <vt:lpstr>Только у СМП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Лейко Роман</cp:lastModifiedBy>
  <cp:lastPrinted>2016-06-07T11:36:31Z</cp:lastPrinted>
  <dcterms:created xsi:type="dcterms:W3CDTF">2014-10-17T10:17:36Z</dcterms:created>
  <dcterms:modified xsi:type="dcterms:W3CDTF">2016-06-23T04:17:39Z</dcterms:modified>
</cp:coreProperties>
</file>